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massgov-my.sharepoint.com/personal/chantal_johnson_mass_gov/Documents/Desktop/"/>
    </mc:Choice>
  </mc:AlternateContent>
  <xr:revisionPtr revIDLastSave="0" documentId="8_{1933C692-0C37-4919-9204-7DE185BCEF9F}" xr6:coauthVersionLast="47" xr6:coauthVersionMax="47" xr10:uidLastSave="{00000000-0000-0000-0000-000000000000}"/>
  <bookViews>
    <workbookView xWindow="-49410" yWindow="1305" windowWidth="29040" windowHeight="15720" tabRatio="765" activeTab="1" xr2:uid="{00000000-000D-0000-FFFF-FFFF00000000}"/>
  </bookViews>
  <sheets>
    <sheet name="Data Export" sheetId="1" r:id="rId1"/>
    <sheet name="Submissions" sheetId="3" r:id="rId2"/>
    <sheet name="Staff Counts" sheetId="59" r:id="rId3"/>
    <sheet name="Summary Report" sheetId="5" r:id="rId4"/>
    <sheet name="ADRC - Berkshire" sheetId="49" r:id="rId5"/>
    <sheet name="ADRC - Boston" sheetId="50" r:id="rId6"/>
    <sheet name="ADRC - Cape Cod &amp; Islands" sheetId="51" r:id="rId7"/>
    <sheet name="ADRC - Central Mass" sheetId="52" r:id="rId8"/>
    <sheet name="ADRC - GNS Link" sheetId="53" r:id="rId9"/>
    <sheet name="ADRC - Merrimack" sheetId="54" r:id="rId10"/>
    <sheet name="ADRC - MetroBoston" sheetId="55" r:id="rId11"/>
    <sheet name="ADRC - MetroWest" sheetId="57" r:id="rId12"/>
    <sheet name="ADRC - Pioneer" sheetId="56" r:id="rId13"/>
    <sheet name="ADRC - Sthrn &amp; Sthestrn" sheetId="58" r:id="rId14"/>
    <sheet name="AdLib" sheetId="13" r:id="rId15"/>
    <sheet name="BCIL" sheetId="18" r:id="rId16"/>
    <sheet name="CLW" sheetId="22" r:id="rId17"/>
    <sheet name="CORD" sheetId="21" r:id="rId18"/>
    <sheet name="DRC" sheetId="25" r:id="rId19"/>
    <sheet name="IA" sheetId="34" r:id="rId20"/>
    <sheet name="MWCIL" sheetId="36" r:id="rId21"/>
    <sheet name="NILP" sheetId="39" r:id="rId22"/>
    <sheet name="SCIL" sheetId="44" r:id="rId23"/>
    <sheet name="Stavros" sheetId="46" r:id="rId24"/>
    <sheet name="Access Care" sheetId="48" r:id="rId25"/>
    <sheet name="AgeSpan" sheetId="14" r:id="rId26"/>
    <sheet name="Berkshire" sheetId="26" r:id="rId27"/>
    <sheet name="Boston Senior" sheetId="19" r:id="rId28"/>
    <sheet name="Bristol" sheetId="20" r:id="rId29"/>
    <sheet name="Cape Cod" sheetId="27" r:id="rId30"/>
    <sheet name="Central Boston" sheetId="23" r:id="rId31"/>
    <sheet name="Coastline" sheetId="24" r:id="rId32"/>
    <sheet name="Ethos" sheetId="29" r:id="rId33"/>
    <sheet name="Greater Lynn" sheetId="30" r:id="rId34"/>
    <sheet name="Greater Springfield" sheetId="31" r:id="rId35"/>
    <sheet name="HESSCO" sheetId="32" r:id="rId36"/>
    <sheet name="Highland" sheetId="33" r:id="rId37"/>
    <sheet name="LifePath" sheetId="35" r:id="rId38"/>
    <sheet name="Minuteman" sheetId="37" r:id="rId39"/>
    <sheet name="Mystic Valley" sheetId="38" r:id="rId40"/>
    <sheet name="North Central" sheetId="15" r:id="rId41"/>
    <sheet name="Old Colony" sheetId="40" r:id="rId42"/>
    <sheet name="SeniorCare" sheetId="41" r:id="rId43"/>
    <sheet name="Somerville Cambridge" sheetId="42" r:id="rId44"/>
    <sheet name="South Shore" sheetId="43" r:id="rId45"/>
    <sheet name="Springwell" sheetId="45" r:id="rId46"/>
    <sheet name="TriValley" sheetId="47" r:id="rId47"/>
    <sheet name="Worcester" sheetId="28" r:id="rId48"/>
    <sheet name="BayPath" sheetId="16" state="hidden" r:id="rId49"/>
  </sheets>
  <definedNames>
    <definedName name="_xlnm.Print_Area" localSheetId="24">'Access Care'!$A$3:$U$71</definedName>
    <definedName name="_xlnm.Print_Area" localSheetId="14">AdLib!$A$3:$U$71</definedName>
    <definedName name="_xlnm.Print_Area" localSheetId="4">'ADRC - Berkshire'!$A$3:$U$71</definedName>
    <definedName name="_xlnm.Print_Area" localSheetId="5">'ADRC - Boston'!$A$3:$U$71</definedName>
    <definedName name="_xlnm.Print_Area" localSheetId="6">'ADRC - Cape Cod &amp; Islands'!$A$3:$U$71</definedName>
    <definedName name="_xlnm.Print_Area" localSheetId="7">'ADRC - Central Mass'!$A$3:$U$71</definedName>
    <definedName name="_xlnm.Print_Area" localSheetId="8">'ADRC - GNS Link'!$A$3:$U$71</definedName>
    <definedName name="_xlnm.Print_Area" localSheetId="9">'ADRC - Merrimack'!$A$3:$U$71</definedName>
    <definedName name="_xlnm.Print_Area" localSheetId="10">'ADRC - MetroBoston'!$A$3:$U$71</definedName>
    <definedName name="_xlnm.Print_Area" localSheetId="11">'ADRC - MetroWest'!$A$3:$U$71</definedName>
    <definedName name="_xlnm.Print_Area" localSheetId="12">'ADRC - Pioneer'!$A$3:$U$71</definedName>
    <definedName name="_xlnm.Print_Area" localSheetId="13">'ADRC - Sthrn &amp; Sthestrn'!$A$3:$U$71</definedName>
    <definedName name="_xlnm.Print_Area" localSheetId="25">AgeSpan!$A$3:$U$71</definedName>
    <definedName name="_xlnm.Print_Area" localSheetId="48">BayPath!$A$3:$U$101</definedName>
    <definedName name="_xlnm.Print_Area" localSheetId="15">BCIL!$A$3:$U$71</definedName>
    <definedName name="_xlnm.Print_Area" localSheetId="26">Berkshire!$A$3:$U$71</definedName>
    <definedName name="_xlnm.Print_Area" localSheetId="27">'Boston Senior'!$A$3:$U$71</definedName>
    <definedName name="_xlnm.Print_Area" localSheetId="28">Bristol!$A$3:$U$71</definedName>
    <definedName name="_xlnm.Print_Area" localSheetId="29">'Cape Cod'!$A$3:$U$71</definedName>
    <definedName name="_xlnm.Print_Area" localSheetId="30">'Central Boston'!$A$3:$U$71</definedName>
    <definedName name="_xlnm.Print_Area" localSheetId="16">CLW!$A$3:$U$71</definedName>
    <definedName name="_xlnm.Print_Area" localSheetId="31">Coastline!$A$3:$U$71</definedName>
    <definedName name="_xlnm.Print_Area" localSheetId="17">CORD!$A$3:$U$71</definedName>
    <definedName name="_xlnm.Print_Area" localSheetId="18">DRC!$A$3:$U$71</definedName>
    <definedName name="_xlnm.Print_Area" localSheetId="32">Ethos!$A$3:$U$71</definedName>
    <definedName name="_xlnm.Print_Area" localSheetId="33">'Greater Lynn'!$A$3:$U$71</definedName>
    <definedName name="_xlnm.Print_Area" localSheetId="34">'Greater Springfield'!$A$3:$U$71</definedName>
    <definedName name="_xlnm.Print_Area" localSheetId="35">HESSCO!$A$3:$U$71</definedName>
    <definedName name="_xlnm.Print_Area" localSheetId="36">Highland!$A$3:$U$71</definedName>
    <definedName name="_xlnm.Print_Area" localSheetId="19">IA!$A$3:$U$71</definedName>
    <definedName name="_xlnm.Print_Area" localSheetId="37">LifePath!$A$3:$U$71</definedName>
    <definedName name="_xlnm.Print_Area" localSheetId="38">Minuteman!$A$3:$U$71</definedName>
    <definedName name="_xlnm.Print_Area" localSheetId="20">MWCIL!$A$3:$U$71</definedName>
    <definedName name="_xlnm.Print_Area" localSheetId="39">'Mystic Valley'!$A$3:$U$71</definedName>
    <definedName name="_xlnm.Print_Area" localSheetId="21">NILP!$A$3:$U$71</definedName>
    <definedName name="_xlnm.Print_Area" localSheetId="40">'North Central'!$A$3:$U$71</definedName>
    <definedName name="_xlnm.Print_Area" localSheetId="41">'Old Colony'!$A$3:$U$71</definedName>
    <definedName name="_xlnm.Print_Area" localSheetId="22">SCIL!$A$3:$U$71</definedName>
    <definedName name="_xlnm.Print_Area" localSheetId="42">SeniorCare!$A$3:$U$71</definedName>
    <definedName name="_xlnm.Print_Area" localSheetId="43">'Somerville Cambridge'!$A$3:$U$71</definedName>
    <definedName name="_xlnm.Print_Area" localSheetId="44">'South Shore'!$A$3:$U$71</definedName>
    <definedName name="_xlnm.Print_Area" localSheetId="45">Springwell!$A$3:$U$71</definedName>
    <definedName name="_xlnm.Print_Area" localSheetId="2">'Staff Counts'!$A$1:$J$55</definedName>
    <definedName name="_xlnm.Print_Area" localSheetId="23">Stavros!$A$3:$U$71</definedName>
    <definedName name="_xlnm.Print_Area" localSheetId="1">Submissions!$A$1:$AZ$45</definedName>
    <definedName name="_xlnm.Print_Area" localSheetId="3">'Summary Report'!$A$1:$V$146</definedName>
    <definedName name="_xlnm.Print_Area" localSheetId="46">TriValley!$A$3:$U$71</definedName>
    <definedName name="_xlnm.Print_Area" localSheetId="47">Worcester!$A$3:$U$71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16" l="1"/>
  <c r="AB1" i="16" s="1"/>
  <c r="AB2" i="16" l="1"/>
  <c r="E170" i="16" l="1"/>
  <c r="E162" i="16"/>
  <c r="E146" i="16"/>
  <c r="F146" i="16" s="1"/>
  <c r="E138" i="16"/>
  <c r="F138" i="16" s="1"/>
  <c r="N131" i="16"/>
  <c r="O131" i="16" s="1"/>
  <c r="E118" i="16"/>
  <c r="R113" i="16"/>
  <c r="Q112" i="16"/>
  <c r="N111" i="16"/>
  <c r="O111" i="16" s="1"/>
  <c r="E110" i="16"/>
  <c r="E91" i="16"/>
  <c r="Q79" i="16"/>
  <c r="L79" i="16" s="1"/>
  <c r="H78" i="16"/>
  <c r="P65" i="16"/>
  <c r="E64" i="16"/>
  <c r="I62" i="16"/>
  <c r="Q49" i="16"/>
  <c r="L49" i="16" s="1"/>
  <c r="H48" i="16"/>
  <c r="P35" i="16"/>
  <c r="E34" i="16"/>
  <c r="I32" i="16"/>
  <c r="Q19" i="16"/>
  <c r="H18" i="16"/>
  <c r="E168" i="16"/>
  <c r="F168" i="16" s="1"/>
  <c r="E152" i="16"/>
  <c r="E144" i="16"/>
  <c r="F144" i="16" s="1"/>
  <c r="E136" i="16"/>
  <c r="F136" i="16" s="1"/>
  <c r="N130" i="16"/>
  <c r="O130" i="16" s="1"/>
  <c r="E116" i="16"/>
  <c r="N113" i="16"/>
  <c r="O113" i="16" s="1"/>
  <c r="E112" i="16"/>
  <c r="U110" i="16"/>
  <c r="E97" i="16"/>
  <c r="E89" i="16"/>
  <c r="I79" i="16"/>
  <c r="Q77" i="16"/>
  <c r="H65" i="16"/>
  <c r="P63" i="16"/>
  <c r="E62" i="16"/>
  <c r="I49" i="16"/>
  <c r="Q47" i="16"/>
  <c r="H35" i="16"/>
  <c r="P33" i="16"/>
  <c r="E32" i="16"/>
  <c r="I19" i="16"/>
  <c r="Q17" i="16"/>
  <c r="E167" i="16"/>
  <c r="E149" i="16"/>
  <c r="F149" i="16" s="1"/>
  <c r="E139" i="16"/>
  <c r="E130" i="16"/>
  <c r="F130" i="16" s="1"/>
  <c r="U113" i="16"/>
  <c r="R112" i="16"/>
  <c r="T110" i="16"/>
  <c r="E94" i="16"/>
  <c r="E80" i="16"/>
  <c r="P77" i="16"/>
  <c r="P64" i="16"/>
  <c r="P62" i="16"/>
  <c r="H49" i="16"/>
  <c r="H47" i="16"/>
  <c r="H34" i="16"/>
  <c r="Q20" i="16"/>
  <c r="L20" i="16" s="1"/>
  <c r="Q18" i="16"/>
  <c r="E166" i="16"/>
  <c r="E148" i="16"/>
  <c r="F148" i="16" s="1"/>
  <c r="E137" i="16"/>
  <c r="N129" i="16"/>
  <c r="O129" i="16" s="1"/>
  <c r="T113" i="16"/>
  <c r="N112" i="16"/>
  <c r="O112" i="16" s="1"/>
  <c r="S110" i="16"/>
  <c r="E93" i="16"/>
  <c r="P79" i="16"/>
  <c r="I77" i="16"/>
  <c r="I64" i="16"/>
  <c r="H62" i="16"/>
  <c r="E49" i="16"/>
  <c r="E47" i="16"/>
  <c r="Q33" i="16"/>
  <c r="L33" i="16" s="1"/>
  <c r="P20" i="16"/>
  <c r="P18" i="16"/>
  <c r="E165" i="16"/>
  <c r="E147" i="16"/>
  <c r="F147" i="16" s="1"/>
  <c r="E135" i="16"/>
  <c r="E129" i="16"/>
  <c r="S113" i="16"/>
  <c r="U111" i="16"/>
  <c r="R110" i="16"/>
  <c r="E92" i="16"/>
  <c r="H79" i="16"/>
  <c r="H77" i="16"/>
  <c r="H64" i="16"/>
  <c r="Q50" i="16"/>
  <c r="L50" i="16" s="1"/>
  <c r="Q48" i="16"/>
  <c r="L48" i="16" s="1"/>
  <c r="Q35" i="16"/>
  <c r="I33" i="16"/>
  <c r="I20" i="16"/>
  <c r="I18" i="16"/>
  <c r="E164" i="16"/>
  <c r="F164" i="16" s="1"/>
  <c r="E145" i="16"/>
  <c r="F145" i="16" s="1"/>
  <c r="E134" i="16"/>
  <c r="F134" i="16" s="1"/>
  <c r="E120" i="16"/>
  <c r="Q113" i="16"/>
  <c r="T111" i="16"/>
  <c r="Q110" i="16"/>
  <c r="E90" i="16"/>
  <c r="E79" i="16"/>
  <c r="E77" i="16"/>
  <c r="Q63" i="16"/>
  <c r="L63" i="16" s="1"/>
  <c r="P50" i="16"/>
  <c r="P48" i="16"/>
  <c r="I35" i="16"/>
  <c r="H33" i="16"/>
  <c r="H20" i="16"/>
  <c r="E18" i="16"/>
  <c r="E163" i="16"/>
  <c r="E143" i="16"/>
  <c r="F143" i="16" s="1"/>
  <c r="E133" i="16"/>
  <c r="F133" i="16" s="1"/>
  <c r="E119" i="16"/>
  <c r="E113" i="16"/>
  <c r="S111" i="16"/>
  <c r="N110" i="16"/>
  <c r="O110" i="16" s="1"/>
  <c r="Q80" i="16"/>
  <c r="Q78" i="16"/>
  <c r="Q65" i="16"/>
  <c r="L65" i="16" s="1"/>
  <c r="I63" i="16"/>
  <c r="I50" i="16"/>
  <c r="I48" i="16"/>
  <c r="E35" i="16"/>
  <c r="E33" i="16"/>
  <c r="E20" i="16"/>
  <c r="P17" i="16"/>
  <c r="E153" i="16"/>
  <c r="F153" i="16" s="1"/>
  <c r="E142" i="16"/>
  <c r="F142" i="16" s="1"/>
  <c r="N132" i="16"/>
  <c r="O132" i="16" s="1"/>
  <c r="E117" i="16"/>
  <c r="U112" i="16"/>
  <c r="R111" i="16"/>
  <c r="E98" i="16"/>
  <c r="P80" i="16"/>
  <c r="P78" i="16"/>
  <c r="I65" i="16"/>
  <c r="H63" i="16"/>
  <c r="H50" i="16"/>
  <c r="E48" i="16"/>
  <c r="Q34" i="16"/>
  <c r="L34" i="16" s="1"/>
  <c r="Q32" i="16"/>
  <c r="P19" i="16"/>
  <c r="I17" i="16"/>
  <c r="E171" i="16"/>
  <c r="F171" i="16" s="1"/>
  <c r="E151" i="16"/>
  <c r="F151" i="16" s="1"/>
  <c r="E141" i="16"/>
  <c r="F141" i="16" s="1"/>
  <c r="E132" i="16"/>
  <c r="E115" i="16"/>
  <c r="T112" i="16"/>
  <c r="Q111" i="16"/>
  <c r="E96" i="16"/>
  <c r="I80" i="16"/>
  <c r="I78" i="16"/>
  <c r="E65" i="16"/>
  <c r="E63" i="16"/>
  <c r="E50" i="16"/>
  <c r="P47" i="16"/>
  <c r="P34" i="16"/>
  <c r="P32" i="16"/>
  <c r="H19" i="16"/>
  <c r="H17" i="16"/>
  <c r="E169" i="16"/>
  <c r="F169" i="16" s="1"/>
  <c r="E150" i="16"/>
  <c r="F150" i="16" s="1"/>
  <c r="E140" i="16"/>
  <c r="F140" i="16" s="1"/>
  <c r="E131" i="16"/>
  <c r="F131" i="16" s="1"/>
  <c r="E114" i="16"/>
  <c r="S112" i="16"/>
  <c r="E111" i="16"/>
  <c r="E95" i="16"/>
  <c r="H80" i="16"/>
  <c r="E78" i="16"/>
  <c r="Q64" i="16"/>
  <c r="L64" i="16" s="1"/>
  <c r="Q62" i="16"/>
  <c r="P49" i="16"/>
  <c r="I47" i="16"/>
  <c r="I34" i="16"/>
  <c r="H32" i="16"/>
  <c r="E19" i="16"/>
  <c r="E17" i="16"/>
  <c r="R34" i="16" l="1"/>
  <c r="K34" i="16" s="1"/>
  <c r="R79" i="16"/>
  <c r="K79" i="16" s="1"/>
  <c r="R20" i="16"/>
  <c r="K20" i="16" s="1"/>
  <c r="R35" i="16"/>
  <c r="K35" i="16" s="1"/>
  <c r="L35" i="16"/>
  <c r="F117" i="16"/>
  <c r="F116" i="16"/>
  <c r="F78" i="16"/>
  <c r="F20" i="16"/>
  <c r="F34" i="16"/>
  <c r="F63" i="16"/>
  <c r="F18" i="16"/>
  <c r="F65" i="16"/>
  <c r="F120" i="16"/>
  <c r="F48" i="16"/>
  <c r="F111" i="16"/>
  <c r="F93" i="16"/>
  <c r="F112" i="16"/>
  <c r="F64" i="16"/>
  <c r="F96" i="16"/>
  <c r="F35" i="16"/>
  <c r="F113" i="16"/>
  <c r="F115" i="16"/>
  <c r="F50" i="16"/>
  <c r="F118" i="16"/>
  <c r="F92" i="16"/>
  <c r="F114" i="16"/>
  <c r="F119" i="16"/>
  <c r="F33" i="16"/>
  <c r="F90" i="16"/>
  <c r="F80" i="16"/>
  <c r="F95" i="16"/>
  <c r="F98" i="16"/>
  <c r="I67" i="16"/>
  <c r="I82" i="16"/>
  <c r="T115" i="16"/>
  <c r="H67" i="16"/>
  <c r="I37" i="16"/>
  <c r="U115" i="16"/>
  <c r="E37" i="16"/>
  <c r="F37" i="16" s="1"/>
  <c r="F32" i="16"/>
  <c r="R32" i="16"/>
  <c r="K32" i="16" s="1"/>
  <c r="P37" i="16"/>
  <c r="I22" i="16"/>
  <c r="K78" i="16"/>
  <c r="R78" i="16"/>
  <c r="L78" i="16" s="1"/>
  <c r="R80" i="16"/>
  <c r="L80" i="16" s="1"/>
  <c r="K63" i="16"/>
  <c r="R63" i="16"/>
  <c r="F62" i="16"/>
  <c r="E67" i="16"/>
  <c r="F67" i="16" s="1"/>
  <c r="L47" i="16"/>
  <c r="Q52" i="16"/>
  <c r="L52" i="16" s="1"/>
  <c r="R65" i="16"/>
  <c r="K65" i="16"/>
  <c r="H37" i="16"/>
  <c r="Q115" i="16"/>
  <c r="Q67" i="16"/>
  <c r="L67" i="16" s="1"/>
  <c r="L62" i="16"/>
  <c r="S115" i="16"/>
  <c r="E22" i="16"/>
  <c r="F22" i="16" s="1"/>
  <c r="F17" i="16"/>
  <c r="N115" i="16"/>
  <c r="O115" i="16" s="1"/>
  <c r="L32" i="16"/>
  <c r="Q37" i="16"/>
  <c r="L37" i="16" s="1"/>
  <c r="H82" i="16"/>
  <c r="F165" i="16"/>
  <c r="Q82" i="16"/>
  <c r="I52" i="16"/>
  <c r="K18" i="16"/>
  <c r="R18" i="16"/>
  <c r="L18" i="16" s="1"/>
  <c r="F77" i="16"/>
  <c r="E82" i="16"/>
  <c r="F82" i="16" s="1"/>
  <c r="R49" i="16"/>
  <c r="K49" i="16"/>
  <c r="N134" i="16"/>
  <c r="O134" i="16" s="1"/>
  <c r="L17" i="16"/>
  <c r="Q22" i="16"/>
  <c r="R17" i="16"/>
  <c r="K17" i="16"/>
  <c r="P22" i="16"/>
  <c r="F110" i="16"/>
  <c r="E122" i="16"/>
  <c r="F122" i="16" s="1"/>
  <c r="R48" i="16"/>
  <c r="K48" i="16"/>
  <c r="K64" i="16"/>
  <c r="R64" i="16"/>
  <c r="E155" i="16"/>
  <c r="F155" i="16" s="1"/>
  <c r="F129" i="16"/>
  <c r="H52" i="16"/>
  <c r="R47" i="16"/>
  <c r="K47" i="16" s="1"/>
  <c r="P52" i="16"/>
  <c r="R62" i="16"/>
  <c r="K62" i="16" s="1"/>
  <c r="P67" i="16"/>
  <c r="K50" i="16"/>
  <c r="R50" i="16"/>
  <c r="E52" i="16"/>
  <c r="F52" i="16" s="1"/>
  <c r="E173" i="16"/>
  <c r="F173" i="16" s="1"/>
  <c r="R115" i="16"/>
  <c r="F163" i="16"/>
  <c r="K77" i="16"/>
  <c r="P82" i="16"/>
  <c r="R77" i="16"/>
  <c r="L77" i="16" s="1"/>
  <c r="K33" i="16"/>
  <c r="R33" i="16"/>
  <c r="H22" i="16"/>
  <c r="F167" i="16"/>
  <c r="R19" i="16"/>
  <c r="L19" i="16" s="1"/>
  <c r="E100" i="16"/>
  <c r="F100" i="16" s="1"/>
  <c r="F89" i="16"/>
  <c r="F49" i="16" l="1"/>
  <c r="F19" i="16"/>
  <c r="F94" i="16"/>
  <c r="F97" i="16"/>
  <c r="F47" i="16"/>
  <c r="F91" i="16"/>
  <c r="F79" i="16"/>
  <c r="R52" i="16"/>
  <c r="K52" i="16" s="1"/>
  <c r="F132" i="16"/>
  <c r="F135" i="16"/>
  <c r="F152" i="16"/>
  <c r="F170" i="16"/>
  <c r="F166" i="16"/>
  <c r="F162" i="16"/>
  <c r="R67" i="16"/>
  <c r="K67" i="16" s="1"/>
  <c r="F139" i="16"/>
  <c r="K80" i="16"/>
  <c r="K19" i="16"/>
  <c r="R82" i="16"/>
  <c r="L82" i="16" s="1"/>
  <c r="R37" i="16"/>
  <c r="K37" i="16" s="1"/>
  <c r="R22" i="16"/>
  <c r="K22" i="16" s="1"/>
  <c r="F137" i="16"/>
  <c r="K82" i="16" l="1"/>
  <c r="L22" i="16"/>
</calcChain>
</file>

<file path=xl/sharedStrings.xml><?xml version="1.0" encoding="utf-8"?>
<sst xmlns="http://schemas.openxmlformats.org/spreadsheetml/2006/main" count="25744" uniqueCount="2429">
  <si>
    <t>Respondent #</t>
  </si>
  <si>
    <t>Submit date</t>
  </si>
  <si>
    <t>Email/Password</t>
  </si>
  <si>
    <t>Q2</t>
  </si>
  <si>
    <t>Q3</t>
  </si>
  <si>
    <t>Q4.A1</t>
  </si>
  <si>
    <t>Q4.A2</t>
  </si>
  <si>
    <t>Q9</t>
  </si>
  <si>
    <t>Q12</t>
  </si>
  <si>
    <t>Q15</t>
  </si>
  <si>
    <t>Q18</t>
  </si>
  <si>
    <t>Q25</t>
  </si>
  <si>
    <t>Q28</t>
  </si>
  <si>
    <t>Q31</t>
  </si>
  <si>
    <t>Q34</t>
  </si>
  <si>
    <t>Q44</t>
  </si>
  <si>
    <t>Q50</t>
  </si>
  <si>
    <t>Q63</t>
  </si>
  <si>
    <t>Q74</t>
  </si>
  <si>
    <t>Q75.A1</t>
  </si>
  <si>
    <t>Q75.A2</t>
  </si>
  <si>
    <t>Q77.A1</t>
  </si>
  <si>
    <t>Q77.A2</t>
  </si>
  <si>
    <t>Q77.A3</t>
  </si>
  <si>
    <t>Q77.A4</t>
  </si>
  <si>
    <t>Q78</t>
  </si>
  <si>
    <t>Q81.A1</t>
  </si>
  <si>
    <t>Q81.A2</t>
  </si>
  <si>
    <t>Q81.A3</t>
  </si>
  <si>
    <t>Q81.A4</t>
  </si>
  <si>
    <t>Q84</t>
  </si>
  <si>
    <t>Q85.A1</t>
  </si>
  <si>
    <t>Q85.A2</t>
  </si>
  <si>
    <t>Select the reporting month for outreach activities:</t>
  </si>
  <si>
    <t>Select Method of Communication (defined as a two-way exchange between ADRC staff and hospital)</t>
  </si>
  <si>
    <t>Provide information on missing institutions not captured in survey.</t>
  </si>
  <si>
    <t>Name:</t>
  </si>
  <si>
    <t>Email Address:</t>
  </si>
  <si>
    <t>Date of Activity</t>
  </si>
  <si>
    <t>In minutes, how long was the activity?</t>
  </si>
  <si>
    <t>Total # of Staff Reached</t>
  </si>
  <si>
    <t>Options counselor involved in the activity? (Y or N)</t>
  </si>
  <si>
    <t>In minutes, how long was the activity? (leave blank for email)</t>
  </si>
  <si>
    <t>Time Spent (# of Minutes)</t>
  </si>
  <si>
    <t>Board of Health / Health Department</t>
  </si>
  <si>
    <t>City / Town Sponsored Event</t>
  </si>
  <si>
    <t>Council on Aging</t>
  </si>
  <si>
    <t>Disability Commission</t>
  </si>
  <si>
    <t>Emergency Services (Police, Fire, EMT, Crisis Intervention)</t>
  </si>
  <si>
    <t>Housing Authority</t>
  </si>
  <si>
    <t>Library</t>
  </si>
  <si>
    <t>School</t>
  </si>
  <si>
    <t>Veterans</t>
  </si>
  <si>
    <t>Other City / Town Organization</t>
  </si>
  <si>
    <t>Time Spent (minutes)</t>
  </si>
  <si>
    <t># of staff reached</t>
  </si>
  <si>
    <t>ADRC</t>
  </si>
  <si>
    <t>Berkshire County</t>
  </si>
  <si>
    <t>Boston</t>
  </si>
  <si>
    <t>Cape Cod &amp; The Islands</t>
  </si>
  <si>
    <t>Central Mass</t>
  </si>
  <si>
    <t>Greater North Shore Link</t>
  </si>
  <si>
    <t>Merrimack Valley</t>
  </si>
  <si>
    <t>Metro Boston</t>
  </si>
  <si>
    <t>MetroWest</t>
  </si>
  <si>
    <t>Pioneer Valley</t>
  </si>
  <si>
    <t>Southeastern</t>
  </si>
  <si>
    <t>Southern</t>
  </si>
  <si>
    <t>ASAP</t>
  </si>
  <si>
    <t>AgeSpan</t>
  </si>
  <si>
    <t>BayPath</t>
  </si>
  <si>
    <t>Berkshire</t>
  </si>
  <si>
    <t>Boston Senior</t>
  </si>
  <si>
    <t>Bristol</t>
  </si>
  <si>
    <t>Cape Cod</t>
  </si>
  <si>
    <t>Central Boston</t>
  </si>
  <si>
    <t>Coastline</t>
  </si>
  <si>
    <t>Ethos</t>
  </si>
  <si>
    <t>Greater Lynn</t>
  </si>
  <si>
    <t>Greater Springfield</t>
  </si>
  <si>
    <t>HESSCO</t>
  </si>
  <si>
    <t>Highland</t>
  </si>
  <si>
    <t>LifePath</t>
  </si>
  <si>
    <t>Minuteman</t>
  </si>
  <si>
    <t>Mystic Valley</t>
  </si>
  <si>
    <t>North Central</t>
  </si>
  <si>
    <t>Old Colony</t>
  </si>
  <si>
    <t>SeniorCare</t>
  </si>
  <si>
    <t>Somerville Cambridge</t>
  </si>
  <si>
    <t>South Shore</t>
  </si>
  <si>
    <t>Springwell</t>
  </si>
  <si>
    <t>TriValley</t>
  </si>
  <si>
    <t>WestMass</t>
  </si>
  <si>
    <t>Worcester Area</t>
  </si>
  <si>
    <t>ILC</t>
  </si>
  <si>
    <t>AdLib</t>
  </si>
  <si>
    <t>BCIL</t>
  </si>
  <si>
    <t>CLW</t>
  </si>
  <si>
    <t>CORD</t>
  </si>
  <si>
    <t>DRC</t>
  </si>
  <si>
    <t>IA</t>
  </si>
  <si>
    <t>MWCIL</t>
  </si>
  <si>
    <t>NILP</t>
  </si>
  <si>
    <t>SCIL</t>
  </si>
  <si>
    <t>Stavros</t>
  </si>
  <si>
    <t>Conference - (focused half-day, full day or multi-day event)</t>
  </si>
  <si>
    <t>Fair / Expo - (event with multiple vendors)</t>
  </si>
  <si>
    <t>Meeting - (gathering of 2 or more individuals for information and discussion)</t>
  </si>
  <si>
    <t>Training - (educates learners about a particular topic/s)</t>
  </si>
  <si>
    <t>Date</t>
  </si>
  <si>
    <t>Brief Description</t>
  </si>
  <si>
    <t>Bristol Elder Services</t>
  </si>
  <si>
    <t>E-Mail</t>
  </si>
  <si>
    <t>N</t>
  </si>
  <si>
    <t>Independence Associates</t>
  </si>
  <si>
    <t>n</t>
  </si>
  <si>
    <t>Hanover</t>
  </si>
  <si>
    <t>Tri-Valley</t>
  </si>
  <si>
    <t>Gina Metras</t>
  </si>
  <si>
    <t>gmetras@tves.org</t>
  </si>
  <si>
    <t>Overlook Masonic Health Center</t>
  </si>
  <si>
    <t>In Person</t>
  </si>
  <si>
    <t>Y</t>
  </si>
  <si>
    <t>Uxbridge</t>
  </si>
  <si>
    <t>Northbridge</t>
  </si>
  <si>
    <t>Boston Center for Independent Living</t>
  </si>
  <si>
    <t>Phone</t>
  </si>
  <si>
    <t>Small (1-20)</t>
  </si>
  <si>
    <t>Virtual</t>
  </si>
  <si>
    <t>Cape Organization for Rights of the Disabled</t>
  </si>
  <si>
    <t>Large (51-100)</t>
  </si>
  <si>
    <t>Michelle Cohen</t>
  </si>
  <si>
    <t>michelle.cohen@seniorcareinc.org</t>
  </si>
  <si>
    <t>No</t>
  </si>
  <si>
    <t>WestMass ElderCare</t>
  </si>
  <si>
    <t>Maryann Linnehan</t>
  </si>
  <si>
    <t>Holyoke</t>
  </si>
  <si>
    <t>Greater Springfield Senior Services</t>
  </si>
  <si>
    <t>BAYSTATE MEDICAL CENTER</t>
  </si>
  <si>
    <t>HOLYOKE MEDICAL CENTER</t>
  </si>
  <si>
    <t>Center for Living and Working</t>
  </si>
  <si>
    <t>Noelle Balutis</t>
  </si>
  <si>
    <t>nbalutis@centerlw.org</t>
  </si>
  <si>
    <t>Parsons Hill Rehabilitation &amp; Health Care Center</t>
  </si>
  <si>
    <t>Elder Services of Cape Cod and the Islands</t>
  </si>
  <si>
    <t>Southborough</t>
  </si>
  <si>
    <t>Yes</t>
  </si>
  <si>
    <t>Dennis</t>
  </si>
  <si>
    <t>Boston Senior Home Care</t>
  </si>
  <si>
    <t>y</t>
  </si>
  <si>
    <t>MetroWest Center for Independent Living</t>
  </si>
  <si>
    <t>Wini McGraw</t>
  </si>
  <si>
    <t>wmcgraw@mwcil.org</t>
  </si>
  <si>
    <t>Marlborough Hills Rehabilitation &amp; Health Care Center</t>
  </si>
  <si>
    <t>Ashland</t>
  </si>
  <si>
    <t>Greater Lynn Senior Services</t>
  </si>
  <si>
    <t>Lynn</t>
  </si>
  <si>
    <t>Disability Resource Center</t>
  </si>
  <si>
    <t>Lisa Orgettas</t>
  </si>
  <si>
    <t>Lorgettas@disabilityrc.org</t>
  </si>
  <si>
    <t>Hunt Nursing &amp; Rehabilitation Center</t>
  </si>
  <si>
    <t>Marblehead</t>
  </si>
  <si>
    <t>Gloucester</t>
  </si>
  <si>
    <t>Beverly</t>
  </si>
  <si>
    <t>Mystic Valley Elder Services</t>
  </si>
  <si>
    <t>Stoneham</t>
  </si>
  <si>
    <t>Coastline Elderly Services</t>
  </si>
  <si>
    <t>ahayes@coastlinenb.org</t>
  </si>
  <si>
    <t>Aging Services of North Central Mass</t>
  </si>
  <si>
    <t>The Highlands</t>
  </si>
  <si>
    <t>STAVROS</t>
  </si>
  <si>
    <t>Springfield</t>
  </si>
  <si>
    <t>Plus Size (200+)</t>
  </si>
  <si>
    <t>ATHOL HOSPITAL</t>
  </si>
  <si>
    <t>Southeast Center for Independent Living</t>
  </si>
  <si>
    <t>Jessica Stone</t>
  </si>
  <si>
    <t>Marie Alice Similien</t>
  </si>
  <si>
    <t>msimilien@ethocare.org</t>
  </si>
  <si>
    <t>Elder Services of Berkshire County</t>
  </si>
  <si>
    <t>Isaac Share</t>
  </si>
  <si>
    <t>ishare@esbci.org</t>
  </si>
  <si>
    <t>Pittsfield</t>
  </si>
  <si>
    <t>Somerville/Cambridge Elder Services</t>
  </si>
  <si>
    <t>Somerville</t>
  </si>
  <si>
    <t>Medford Rehabilitation And Nursing Center</t>
  </si>
  <si>
    <t>Medium (21-50)</t>
  </si>
  <si>
    <t>Site List</t>
  </si>
  <si>
    <t>Ad-Lib</t>
  </si>
  <si>
    <t>BayPath Elder Services</t>
  </si>
  <si>
    <t>Central Boston Elder Services</t>
  </si>
  <si>
    <t>Elder Services of Worcester Area</t>
  </si>
  <si>
    <t>HESSCO Elder Services</t>
  </si>
  <si>
    <t>Highland Valley Elder Services</t>
  </si>
  <si>
    <t>Minuteman Senior Services</t>
  </si>
  <si>
    <t>Northeast Independent Living program</t>
  </si>
  <si>
    <t>Old Colony Elder Services</t>
  </si>
  <si>
    <t>South Shore Elder Services</t>
  </si>
  <si>
    <t>May</t>
  </si>
  <si>
    <t>Jul</t>
  </si>
  <si>
    <t>Aug</t>
  </si>
  <si>
    <t>Sep</t>
  </si>
  <si>
    <t>Oct</t>
  </si>
  <si>
    <t>Nov</t>
  </si>
  <si>
    <t>Dec</t>
  </si>
  <si>
    <t>Jan</t>
  </si>
  <si>
    <t>Feb</t>
  </si>
  <si>
    <t>Mar</t>
  </si>
  <si>
    <t>Apr</t>
  </si>
  <si>
    <t>Jun</t>
  </si>
  <si>
    <t>Hospitals</t>
  </si>
  <si>
    <t>Methods of Communication</t>
  </si>
  <si>
    <t>%</t>
  </si>
  <si>
    <t>Total</t>
  </si>
  <si>
    <t>Options Counselor Involved?</t>
  </si>
  <si>
    <t>Nursing Facilities</t>
  </si>
  <si>
    <t>Assisted Living Residences</t>
  </si>
  <si>
    <t>Rest Homes</t>
  </si>
  <si>
    <t>Cities / Towns</t>
  </si>
  <si>
    <t>Emergency Services</t>
  </si>
  <si>
    <t>Reporting Month   -  July</t>
  </si>
  <si>
    <t>Reporting Month   -  August</t>
  </si>
  <si>
    <t>Reporting Month   -  September</t>
  </si>
  <si>
    <t>Reporting Month   -  October</t>
  </si>
  <si>
    <t>Reporting Month   -  November</t>
  </si>
  <si>
    <t>Reporting Month   -  December</t>
  </si>
  <si>
    <t>Reporting Month   -  January</t>
  </si>
  <si>
    <t>Reporting Month   -  February</t>
  </si>
  <si>
    <t>Reporting Month   -  March</t>
  </si>
  <si>
    <t>Reporting Month   -  April</t>
  </si>
  <si>
    <t>Reporting Month   -  May</t>
  </si>
  <si>
    <t>Reporting Month   -  June</t>
  </si>
  <si>
    <t>Totals for %</t>
  </si>
  <si>
    <t>Month Selection</t>
  </si>
  <si>
    <t>Executive Office of Elder Affairs</t>
  </si>
  <si>
    <t>ADRC Outreach - Online Monthly Reporting</t>
  </si>
  <si>
    <t>Date Referece</t>
  </si>
  <si>
    <t>#</t>
  </si>
  <si>
    <t>Minutes</t>
  </si>
  <si>
    <t>Staff Reached</t>
  </si>
  <si>
    <t>Department Types</t>
  </si>
  <si>
    <t>Member Agencies</t>
  </si>
  <si>
    <t>Core Agencies - ADRC</t>
  </si>
  <si>
    <t>Core Agencies - ASAP</t>
  </si>
  <si>
    <t>Senior Care</t>
  </si>
  <si>
    <t>Somerville - Cambridge</t>
  </si>
  <si>
    <t>SouthShore</t>
  </si>
  <si>
    <t>Worester Area</t>
  </si>
  <si>
    <t>Core Agencies - ILC</t>
  </si>
  <si>
    <t>Small</t>
  </si>
  <si>
    <t>Medium</t>
  </si>
  <si>
    <t>Large</t>
  </si>
  <si>
    <t>Extra Large</t>
  </si>
  <si>
    <t>Plus Size</t>
  </si>
  <si>
    <t>Event Types</t>
  </si>
  <si>
    <t>Conference</t>
  </si>
  <si>
    <t>Meeting</t>
  </si>
  <si>
    <t>Fair / Expo</t>
  </si>
  <si>
    <t>Training</t>
  </si>
  <si>
    <t>Event Sizes by Smallest to Largest</t>
  </si>
  <si>
    <t>Extra Large (101-199)</t>
  </si>
  <si>
    <t xml:space="preserve">                                                                                    </t>
  </si>
  <si>
    <t>Holden Rehabilitation &amp; Skilled Nursing Center</t>
  </si>
  <si>
    <t>Oxford</t>
  </si>
  <si>
    <t>Franklin</t>
  </si>
  <si>
    <t>no</t>
  </si>
  <si>
    <t>Mary Ellen Rahilly</t>
  </si>
  <si>
    <t>mrahilly@adlibcil.org</t>
  </si>
  <si>
    <t>BERKSHIRE MED CTR INC/BERKSHIRE CAM</t>
  </si>
  <si>
    <t>Jewish Healthcare Center</t>
  </si>
  <si>
    <t>Shrewsbury</t>
  </si>
  <si>
    <t>ADRC - Cape Cod &amp; The Islands</t>
  </si>
  <si>
    <t>ADRC - Boston</t>
  </si>
  <si>
    <t>ADRC - Berkshire</t>
  </si>
  <si>
    <t>ADRC - Central Mass</t>
  </si>
  <si>
    <t>ADRC - Greater North Shore Link</t>
  </si>
  <si>
    <t>ADRC - Merrimack Valley</t>
  </si>
  <si>
    <t>ADRC - MetroBoston</t>
  </si>
  <si>
    <t>ADRC - Pioneer Valley</t>
  </si>
  <si>
    <t>ADRC - MetroWest</t>
  </si>
  <si>
    <t>ADRC - Southern &amp; Southeastern</t>
  </si>
  <si>
    <t>ADCARE HOSPITAL OF WORCESTER INC</t>
  </si>
  <si>
    <t>Oakdale Rehabilitation</t>
  </si>
  <si>
    <t>Eileen Murphy</t>
  </si>
  <si>
    <t>emurphy@ocesma.org</t>
  </si>
  <si>
    <t>Plymouth</t>
  </si>
  <si>
    <t>Walpole</t>
  </si>
  <si>
    <t>Haverhill</t>
  </si>
  <si>
    <t>Methuen</t>
  </si>
  <si>
    <t>Braintree</t>
  </si>
  <si>
    <t>Melissa Pucci</t>
  </si>
  <si>
    <t>m.pucci@minutemansenior.org</t>
  </si>
  <si>
    <t>Careone At Lexington</t>
  </si>
  <si>
    <t>SHRINERS' HOSPITAL FOR CHILDREN (THE)</t>
  </si>
  <si>
    <t>COOLEY DICKINSON HOSPITAL INC,THE</t>
  </si>
  <si>
    <t>Agawam</t>
  </si>
  <si>
    <t>No Outreach Conducted</t>
  </si>
  <si>
    <t>Valerie D'Aquisto</t>
  </si>
  <si>
    <t>vdaquisto@highlandvalley.org</t>
  </si>
  <si>
    <t>Twin Oaks Rehab And Nursing Center</t>
  </si>
  <si>
    <t>Salem</t>
  </si>
  <si>
    <t>Hopkinton</t>
  </si>
  <si>
    <t>Worcester</t>
  </si>
  <si>
    <t>Carver</t>
  </si>
  <si>
    <t>Taunton</t>
  </si>
  <si>
    <t>Huntington</t>
  </si>
  <si>
    <t>HEALTH ALLIANCE-CLNTN,LEOMINSTER CM</t>
  </si>
  <si>
    <t>Hillcrest Commons Nursing &amp; Rehabilitation Center</t>
  </si>
  <si>
    <t>Ana Hayes RN</t>
  </si>
  <si>
    <t>Jacqueline Linton</t>
  </si>
  <si>
    <t>Randolph</t>
  </si>
  <si>
    <t>CAPE COD HOSPITAL</t>
  </si>
  <si>
    <t>Hathorne Hill Center</t>
  </si>
  <si>
    <t>Leverett</t>
  </si>
  <si>
    <t>FY23 - Total # Reports by Month</t>
  </si>
  <si>
    <t>Q5.A1</t>
  </si>
  <si>
    <t>Q5.A2</t>
  </si>
  <si>
    <t>Q6.A1</t>
  </si>
  <si>
    <t>Q6.A2</t>
  </si>
  <si>
    <t>Q6.A3</t>
  </si>
  <si>
    <t>Q6.A4</t>
  </si>
  <si>
    <t>Q6.A5</t>
  </si>
  <si>
    <t>Q8</t>
  </si>
  <si>
    <t>Q10.A1</t>
  </si>
  <si>
    <t>Q10.A2</t>
  </si>
  <si>
    <t>Q10.A3</t>
  </si>
  <si>
    <t>Q10.A4</t>
  </si>
  <si>
    <t>Q11</t>
  </si>
  <si>
    <t>Q13.A1</t>
  </si>
  <si>
    <t>Q13.A2</t>
  </si>
  <si>
    <t>Q13.A3</t>
  </si>
  <si>
    <t>Q13.A4</t>
  </si>
  <si>
    <t>Q14</t>
  </si>
  <si>
    <t>Q16.A1</t>
  </si>
  <si>
    <t>Q16.A2</t>
  </si>
  <si>
    <t>Q16.A3</t>
  </si>
  <si>
    <t>Q16.A4</t>
  </si>
  <si>
    <t>Q17</t>
  </si>
  <si>
    <t>Q19.A1</t>
  </si>
  <si>
    <t>Q19.A2</t>
  </si>
  <si>
    <t>Q19.A3</t>
  </si>
  <si>
    <t>Q19.A4</t>
  </si>
  <si>
    <t>Q20</t>
  </si>
  <si>
    <t>Q21</t>
  </si>
  <si>
    <t>Q22.A1</t>
  </si>
  <si>
    <t>Q22.A2</t>
  </si>
  <si>
    <t>Q22.A3</t>
  </si>
  <si>
    <t>Q22.A4</t>
  </si>
  <si>
    <t>Q24</t>
  </si>
  <si>
    <t>Q26.A1</t>
  </si>
  <si>
    <t>Q26.A2</t>
  </si>
  <si>
    <t>Q26.A3</t>
  </si>
  <si>
    <t>Q26.A4</t>
  </si>
  <si>
    <t>Q27</t>
  </si>
  <si>
    <t>Q29.A1</t>
  </si>
  <si>
    <t>Q29.A2</t>
  </si>
  <si>
    <t>Q29.A3</t>
  </si>
  <si>
    <t>Q29.A4</t>
  </si>
  <si>
    <t>Q30</t>
  </si>
  <si>
    <t>Q32.A1</t>
  </si>
  <si>
    <t>Q32.A2</t>
  </si>
  <si>
    <t>Q32.A3</t>
  </si>
  <si>
    <t>Q32.A4</t>
  </si>
  <si>
    <t>Q33</t>
  </si>
  <si>
    <t>Q35.A1</t>
  </si>
  <si>
    <t>Q35.A2</t>
  </si>
  <si>
    <t>Q35.A3</t>
  </si>
  <si>
    <t>Q35.A4</t>
  </si>
  <si>
    <t>Q36</t>
  </si>
  <si>
    <t>Q37</t>
  </si>
  <si>
    <t>Q38.A1</t>
  </si>
  <si>
    <t>Q38.A2</t>
  </si>
  <si>
    <t>Q38.A3</t>
  </si>
  <si>
    <t>Q38.A4</t>
  </si>
  <si>
    <t>Q40</t>
  </si>
  <si>
    <t>Q45.A1</t>
  </si>
  <si>
    <t>Q45.A2</t>
  </si>
  <si>
    <t>Q45.A3</t>
  </si>
  <si>
    <t>Q45.A4</t>
  </si>
  <si>
    <t>Q46</t>
  </si>
  <si>
    <t>Q51.A1</t>
  </si>
  <si>
    <t>Q51.A2</t>
  </si>
  <si>
    <t>Q51.A3</t>
  </si>
  <si>
    <t>Q51.A4</t>
  </si>
  <si>
    <t>Q52</t>
  </si>
  <si>
    <t>Q56</t>
  </si>
  <si>
    <t>Q61.A1</t>
  </si>
  <si>
    <t>Q61.A2</t>
  </si>
  <si>
    <t>Q61.A3</t>
  </si>
  <si>
    <t>Q61.A4</t>
  </si>
  <si>
    <t>Q67.A1</t>
  </si>
  <si>
    <t>Q67.A2</t>
  </si>
  <si>
    <t>Q67.A3</t>
  </si>
  <si>
    <t>Q67.A4</t>
  </si>
  <si>
    <t>Q68</t>
  </si>
  <si>
    <t>Q69</t>
  </si>
  <si>
    <t>Q70.A1</t>
  </si>
  <si>
    <t>Q70.A2</t>
  </si>
  <si>
    <t>Q81.A5</t>
  </si>
  <si>
    <t>Q81.A6</t>
  </si>
  <si>
    <t>Q81.A7</t>
  </si>
  <si>
    <t>Q81.A8</t>
  </si>
  <si>
    <t>Q81.A9</t>
  </si>
  <si>
    <t>Q81.A10</t>
  </si>
  <si>
    <t>ADRC Outreach - FY23 Online Monthly Reporting</t>
  </si>
  <si>
    <t>Leominster Rehabilitation and Nursing Center</t>
  </si>
  <si>
    <t>Webster Manor Rehabilitation &amp; Healthcare Center</t>
  </si>
  <si>
    <t>Wellesley</t>
  </si>
  <si>
    <t>Wilbraham</t>
  </si>
  <si>
    <t>Maplewood Rehab And Nursing Center</t>
  </si>
  <si>
    <t>Windsor Skilled Nursing &amp; Rehabilitation Center</t>
  </si>
  <si>
    <t>MILFORD REGIONAL MEDICAL CENTER</t>
  </si>
  <si>
    <t>Brockton</t>
  </si>
  <si>
    <t>Duxbury</t>
  </si>
  <si>
    <t>Barnstable</t>
  </si>
  <si>
    <t>Eastham</t>
  </si>
  <si>
    <t>BOSTON MED CTR CORP MENINO PAVILION</t>
  </si>
  <si>
    <t>Lexington</t>
  </si>
  <si>
    <t>Steven Higgins</t>
  </si>
  <si>
    <t>shiggins@iacil.org</t>
  </si>
  <si>
    <t>Westford House</t>
  </si>
  <si>
    <t>Brigham Health And Rehabilitation Center</t>
  </si>
  <si>
    <t>Sutton Hill Center</t>
  </si>
  <si>
    <t>UMASS MEMORIAL HEALH - HARRINGTON HOSPITAL</t>
  </si>
  <si>
    <t>Charlton</t>
  </si>
  <si>
    <t>Northampton</t>
  </si>
  <si>
    <t>Neville Center At Fresh Pond For Nursing &amp; Rehab</t>
  </si>
  <si>
    <t>Winchester</t>
  </si>
  <si>
    <t>Viet Van</t>
  </si>
  <si>
    <t>viet.van@eldercare.org</t>
  </si>
  <si>
    <t>Cambridge Rehabilitation &amp; Nursing Center</t>
  </si>
  <si>
    <t>Life Care Center Of Merrimack Valley</t>
  </si>
  <si>
    <t>West Springfield</t>
  </si>
  <si>
    <t>CHA CAMBRIDGE HOSPITAL</t>
  </si>
  <si>
    <t>Vero Health &amp; Rehab  of Amesbury</t>
  </si>
  <si>
    <t>Quaboag Rehabilitation &amp; Skilled Care Center</t>
  </si>
  <si>
    <t>Bellingham</t>
  </si>
  <si>
    <t>Laurel Newson</t>
  </si>
  <si>
    <t>lnewson@bshcinfo.org</t>
  </si>
  <si>
    <t>Country Center For Health &amp; Rehabilitation</t>
  </si>
  <si>
    <t>Port Healthcare Center</t>
  </si>
  <si>
    <t>The Pavilion Rehab &amp; Nursing Center</t>
  </si>
  <si>
    <t>FAIRLAWN REHAB HOSP, AN AFFILIATE OF ENCOMPASS HLT</t>
  </si>
  <si>
    <t>HEYWOOD HOSPITAL -</t>
  </si>
  <si>
    <t>ST VINCENT HOSPITAL</t>
  </si>
  <si>
    <t>Apple Valley Center</t>
  </si>
  <si>
    <t>Blaire House Of Milford</t>
  </si>
  <si>
    <t>Fitchburg Healthcare</t>
  </si>
  <si>
    <t>Holy Trinity Eastern Orthodox N &amp; R Center</t>
  </si>
  <si>
    <t>Brookside Rehabilitation And Healthcare Center</t>
  </si>
  <si>
    <t>Careone At Millbury</t>
  </si>
  <si>
    <t>Christopher House Of Worcester</t>
  </si>
  <si>
    <t>Lutheran Rehab &amp; Skilled Care Center</t>
  </si>
  <si>
    <t>Milford Center - Massachusetts</t>
  </si>
  <si>
    <t>The Meadows Of Central Mass</t>
  </si>
  <si>
    <t>Worcester Rehabilitation &amp; Healthcare Center</t>
  </si>
  <si>
    <t>Southbridge Rehabilitation And Healthcare Center</t>
  </si>
  <si>
    <t>Fitchburg Gardens For Nursing &amp; Rehabilitation</t>
  </si>
  <si>
    <t>Gardner Rehabilitation And Nursing Center</t>
  </si>
  <si>
    <t>Wachusett Manor</t>
  </si>
  <si>
    <t>Cape Regency Rehabilitation &amp; Health Care Center</t>
  </si>
  <si>
    <t>Pleasant Bay Nursing And Rehabilitation Center</t>
  </si>
  <si>
    <t>Donlyn Cannella</t>
  </si>
  <si>
    <t>dcannella@springwell.com</t>
  </si>
  <si>
    <t>Harwich</t>
  </si>
  <si>
    <t>Brewster</t>
  </si>
  <si>
    <t>jlinton@centralboston.org</t>
  </si>
  <si>
    <t>Continuing Care At Brooksby Village</t>
  </si>
  <si>
    <t>Alliance Health At Baldwinville</t>
  </si>
  <si>
    <t>Bear Mountain at Worcester</t>
  </si>
  <si>
    <t>Beaumont Rehab &amp; Skilled Nursing Center - Northbridge</t>
  </si>
  <si>
    <t>Countryside Health Care Of Milford</t>
  </si>
  <si>
    <t>Donna Shecrallah</t>
  </si>
  <si>
    <t>dshecrallah@sselder.org</t>
  </si>
  <si>
    <t>Careone At Weymouth</t>
  </si>
  <si>
    <t>UMASS MEMORIAL HEALTH - HARRINGTON  AT WEBSTER</t>
  </si>
  <si>
    <t>Hadley</t>
  </si>
  <si>
    <t>Weymouth</t>
  </si>
  <si>
    <t>Cara Benaski</t>
  </si>
  <si>
    <t>cbenaski@ocesma.org</t>
  </si>
  <si>
    <t>Wayland Nursing &amp; Rehabilitation Center</t>
  </si>
  <si>
    <t>Northborough</t>
  </si>
  <si>
    <t>Lanessa Extended Care</t>
  </si>
  <si>
    <t>Lydia Taft House</t>
  </si>
  <si>
    <t>Medway Country Manor Skilled Nursing &amp; Rehabilitation</t>
  </si>
  <si>
    <t>VIBRA HOSP OF WSTN MASS-CNTRL CAMPU</t>
  </si>
  <si>
    <t>Mayflower Place Nursing &amp; Rehabilitation Center</t>
  </si>
  <si>
    <t>River Terrace Rehabilitation And Healthcare Center</t>
  </si>
  <si>
    <t>FALMOUTH HOSPITAL</t>
  </si>
  <si>
    <t>Royal Nursing  Center, LLC (Falmouth)</t>
  </si>
  <si>
    <t>Royal Of Cotuit Nursing &amp; Rehabilitation Center</t>
  </si>
  <si>
    <t>Middleboro</t>
  </si>
  <si>
    <t>Avon</t>
  </si>
  <si>
    <t>Wayland</t>
  </si>
  <si>
    <t>Fall River</t>
  </si>
  <si>
    <t>Kristoffer DaCosta</t>
  </si>
  <si>
    <t>Framingham</t>
  </si>
  <si>
    <t>Athol</t>
  </si>
  <si>
    <t>Hudson</t>
  </si>
  <si>
    <t>Amesbury</t>
  </si>
  <si>
    <t>Greenfield</t>
  </si>
  <si>
    <t>Holliston</t>
  </si>
  <si>
    <t>Dalton</t>
  </si>
  <si>
    <t>Wrentham</t>
  </si>
  <si>
    <t>STURDY MEMORIAL HOSPITAL</t>
  </si>
  <si>
    <t>Julie Tamayo</t>
  </si>
  <si>
    <t>jtamayo@bostoncil.org</t>
  </si>
  <si>
    <t>Serenity Hill Nursing Center</t>
  </si>
  <si>
    <t>Lincoln</t>
  </si>
  <si>
    <t>West Side House Ltc Facility</t>
  </si>
  <si>
    <t>St. Mary Health Care Center</t>
  </si>
  <si>
    <t>Life Care Center Of Auburn</t>
  </si>
  <si>
    <t>Erin Pepka</t>
  </si>
  <si>
    <t>Saugus</t>
  </si>
  <si>
    <t>epepka@eswa.org</t>
  </si>
  <si>
    <t>TARAVISTA BEHAVIORAL HEALTH CENTER</t>
  </si>
  <si>
    <t>Knollwood Nursing Center</t>
  </si>
  <si>
    <t>Life Care Center Of Leominster</t>
  </si>
  <si>
    <t>Odd Fellows Home Of Massachusetts</t>
  </si>
  <si>
    <t>Shrewsbury Nursing &amp; Rehabilitation Center</t>
  </si>
  <si>
    <t>Sterling Village</t>
  </si>
  <si>
    <t>The Hermitage Healthcare</t>
  </si>
  <si>
    <t>Worcester Health Center</t>
  </si>
  <si>
    <t>Monthly Report has been Submitted?</t>
  </si>
  <si>
    <t>No Report Submitted</t>
  </si>
  <si>
    <t>Activity Report Submitted</t>
  </si>
  <si>
    <t>Report Submited for                                         "No Outreach Conducted"</t>
  </si>
  <si>
    <t>Wakefield</t>
  </si>
  <si>
    <t>Somerset</t>
  </si>
  <si>
    <t>Winthrop</t>
  </si>
  <si>
    <t>Barre</t>
  </si>
  <si>
    <t>Phoebe Bakeman</t>
  </si>
  <si>
    <t>Malden</t>
  </si>
  <si>
    <t>Blaire House Of Worcester</t>
  </si>
  <si>
    <t>Palmer</t>
  </si>
  <si>
    <t>Melissa Robey</t>
  </si>
  <si>
    <t>mrobey@hessco.org</t>
  </si>
  <si>
    <t>Marion</t>
  </si>
  <si>
    <t>Williamstown</t>
  </si>
  <si>
    <t>Patricia Roy</t>
  </si>
  <si>
    <t>proy@lifepathma.org</t>
  </si>
  <si>
    <t>Nora Willcutts</t>
  </si>
  <si>
    <t>nwillcutts@mves.org</t>
  </si>
  <si>
    <t>Everett</t>
  </si>
  <si>
    <t>Harvard</t>
  </si>
  <si>
    <t>Sudbury</t>
  </si>
  <si>
    <t>Sarah Lavoie</t>
  </si>
  <si>
    <t>SLavoie@AgeSpan.org</t>
  </si>
  <si>
    <t>kgreen@agespan.org</t>
  </si>
  <si>
    <t>April Batchelor</t>
  </si>
  <si>
    <t>April.Batchelor@gsssi.org</t>
  </si>
  <si>
    <t>Laura Cheesman</t>
  </si>
  <si>
    <t>laura.cheesman@escci.org</t>
  </si>
  <si>
    <t>pbakeman@glss.net</t>
  </si>
  <si>
    <t>ENCOMPASS HEALTH REHAB HOSPITAL OF WESTERN MASS</t>
  </si>
  <si>
    <t>Maynard</t>
  </si>
  <si>
    <t>Kimberly Green</t>
  </si>
  <si>
    <t>HEALTH ALLIANCE-CLINTON,CLINTON CMP</t>
  </si>
  <si>
    <t>Hyannis</t>
  </si>
  <si>
    <t>Buckland</t>
  </si>
  <si>
    <t>Cohasset</t>
  </si>
  <si>
    <t>Colrain</t>
  </si>
  <si>
    <t>SOUTHCOAST HOSPS GRP INC/CHARLTON</t>
  </si>
  <si>
    <t>Executive Office of Aging &amp; Independence</t>
  </si>
  <si>
    <t>Allen Rodriguez</t>
  </si>
  <si>
    <t>arodriguez@stavros.org</t>
  </si>
  <si>
    <t>Jstone@secil.org</t>
  </si>
  <si>
    <t>Kristoffer Robert DaCosta</t>
  </si>
  <si>
    <t>kristoffer.dacosta@bristolaging.org</t>
  </si>
  <si>
    <t>Karen Daniels</t>
  </si>
  <si>
    <t>karen@cilcapecod.org</t>
  </si>
  <si>
    <t>Donlyn C. Cannella</t>
  </si>
  <si>
    <t>Outreach Events</t>
  </si>
  <si>
    <t>Part-Time Information &amp; Referral Specialists</t>
  </si>
  <si>
    <t>Full-Time Information &amp; Referral Specialists</t>
  </si>
  <si>
    <t>Full-Time Options Counselors</t>
  </si>
  <si>
    <t>Part-Time Options Counselors</t>
  </si>
  <si>
    <t>Leo Tonevski</t>
  </si>
  <si>
    <t>ltonevski@nilp.org</t>
  </si>
  <si>
    <t>Orcray Pickering</t>
  </si>
  <si>
    <t>opickering@asncm.org</t>
  </si>
  <si>
    <t>ana hayes rn</t>
  </si>
  <si>
    <t>ahayes@cosatlinenb.org</t>
  </si>
  <si>
    <t>Brookhaven At Lexington</t>
  </si>
  <si>
    <t>Statehouse rally</t>
  </si>
  <si>
    <t>Elder Services ADRC Meeting</t>
  </si>
  <si>
    <t>Most of the changes to the VA have Vets confused about who or what is available. I have clients that need in home services and need to ask about funding. What we can provide vets needing in home assistance. HHA has been informing people that the wait list is 5-7years. My visit is to inform about housing as it pertains to AgeSpan abilities and application processes. Wanting to get more info on senior housing as well.</t>
  </si>
  <si>
    <t>Fairhaven COA LGBTQ supper club</t>
  </si>
  <si>
    <t>Blackstone Nursing Home</t>
  </si>
  <si>
    <t>3/5/2025 Central MA Learning Forum (SUD in LTC) Open Sky panel presentation (CTLP presentation discussed CTLP/OC/IR/ASAP services  3/21/2025 OC presentation at Worcester Congregate Housing  3/13/2025 Mass Chapter of National Association of Elder Law Attorneys re: financial exploitation   3/27/2025 Dementia Care Planning Tool Kit webinar for professionals   3/27 Organization for Refugee and Immigrant Success (OC involved-30 min convo)</t>
  </si>
  <si>
    <t>health and wellness fair</t>
  </si>
  <si>
    <t>UMASS MEMORIAL MC PTNT TX &amp; RCVRY C</t>
  </si>
  <si>
    <t>Know it Before you Need it - Northampton VA Medical Center: Presentation with various vendors/providers re Programs and Services.</t>
  </si>
  <si>
    <t>3/13/25- HUD- VASH: Programs and services discussion with staff.  3/20/25 - Meeting with United Way and other non-profit providers to discuss programs/services.</t>
  </si>
  <si>
    <t>Outreach to the ARC staff meeting for 1 hour.  Outreach to St. Anne's Community Health Benefits Committee for 1 hour.</t>
  </si>
  <si>
    <t>3/13 - Metro South Chamber of Commerce Meeting - after-hours networking event</t>
  </si>
  <si>
    <t>The Pavilion Rehabilitation And Nursing Center (Landmark)</t>
  </si>
  <si>
    <t>Aquinnah</t>
  </si>
  <si>
    <t>DAAHR meeting</t>
  </si>
  <si>
    <t>misc Legislative</t>
  </si>
  <si>
    <t>Misc Legislative</t>
  </si>
  <si>
    <t>03/03/2025 Inservice training at CORD by the Senior Medicare Patrol program 10  03/28/2025 Networking Meeting at Gateway airport 60 participants</t>
  </si>
  <si>
    <t>1) 3/20 Two MVES staff from the I&amp;R and Outreach Department with 2 staff of Care Dimensions Hospice for one hour to discuss their new program-GUIDE Services, a 24/hour support staffed by RN Navigators. The goal was to educate MVES staff about this new program and to discuss MVES services as well.  2) 3/6 An OC had a 30 minute with CEDAC staff person about the home modification financing program they manage for the state.  (Not sure if this counts as professional outreach but included just in case.)</t>
  </si>
  <si>
    <t>Multi Service agency discussion, including ASAPS &amp; BMC Emergency services</t>
  </si>
  <si>
    <t>Hadley Health Fair</t>
  </si>
  <si>
    <t>Access Care Partners</t>
  </si>
  <si>
    <t>mlinnehan@accesscarepartners.org</t>
  </si>
  <si>
    <t>Outreach Fair to Elder Professionals</t>
  </si>
  <si>
    <t>Riverbend Of South Natick</t>
  </si>
  <si>
    <t>West Bridgewater</t>
  </si>
  <si>
    <t>Business Expo Hotel 1620</t>
  </si>
  <si>
    <t>Not reflected in our March report was an outreach event on 3/15/2025 "Black Family Wellness Expo".  Approximately 70-100 attended at the   Twelfth Baptist Church: 160 Warren St, Roxbury, MA 02119 from 9am - 1pm.</t>
  </si>
  <si>
    <t>I was able to travel in person to each library. I provided Living Well in the Community Flyers that Library Staff Members accepted. I was able to explain to staff members about the event and how it can benefit people. Staff Members were really positive and helpful.</t>
  </si>
  <si>
    <t>Manet Community Health Center.</t>
  </si>
  <si>
    <t>Il Education Day</t>
  </si>
  <si>
    <t>DTA Advisory Board</t>
  </si>
  <si>
    <t>IL Conference Planning Commitee</t>
  </si>
  <si>
    <t>Legislative Breakfast Planning</t>
  </si>
  <si>
    <t>Meeting with CCI to discuss possible collaberation</t>
  </si>
  <si>
    <t>CORD also met with Yarmouth Disability Commission on 04/10/2025 for 60 min  CORD also met with Barnstable County Health and Human Services Advisory Commission on 04/24/2025 for meeting regarding services offered by CORD.</t>
  </si>
  <si>
    <t>Nicole ODriscoll</t>
  </si>
  <si>
    <t>nodriscoll@ocesma.org</t>
  </si>
  <si>
    <t>Stoughton</t>
  </si>
  <si>
    <t>Healthy Living/FCSP/OC</t>
  </si>
  <si>
    <t>HealthyLiving/FCSP/OC</t>
  </si>
  <si>
    <t>Swansea</t>
  </si>
  <si>
    <t>Harvard Health Fair</t>
  </si>
  <si>
    <t>Connections to professionals outside hospital/rehab/town  4/7/2025 WCAC Resource Fair (20+ local agencies)  4/24/2025 Epilepsy Conference  4/22/2025 Shrewsbury Health fair   4/23/2025 Barre Info Fair  4/27/2025 Dementia Friends event</t>
  </si>
  <si>
    <t>Donna M. Shecrallah</t>
  </si>
  <si>
    <t>IL Education Day at MA Statehouse</t>
  </si>
  <si>
    <t>Ralph Froio Senior Center Wellness Fair</t>
  </si>
  <si>
    <t>Gather Health Resource Fair, Dorchester</t>
  </si>
  <si>
    <t>Stow</t>
  </si>
  <si>
    <t>4/16/25:  In Person Overview at CPEAN (Center for Prevention of Elder Abuse &amp; Neglect) 120 minutes; 10 professionals  4/22/24:  In-Person Meeting with Westborough Food Pantry 40 minutes; 3 professionals  4/24/25:  In-Person Senator Eldridge Senior Fair 210 minutes; 4 professionals  4/28/25:  In-Person Overview for Waltham Senior Center SHINE Volunteers; 60 minutes; 4 professionals</t>
  </si>
  <si>
    <t>4/10/25 Clinical Staff at MVES met with owner of a behavioral health practice to discuss referrals for counseling for consumers and MVES staff educated this provider re: MVES services and how to make referrals for assistance.  Meeting was with one person for 30 minutes.</t>
  </si>
  <si>
    <t>Program Managers</t>
  </si>
  <si>
    <t>4/16/25 - Hadley Health Fair  4/30/25 - Huntington COA presentation on HVES programs &amp; services</t>
  </si>
  <si>
    <t>Sight Loss Services organization was visited and received a presentation about ESCCI services and supports.</t>
  </si>
  <si>
    <t>Bristol Aging &amp; Wellness</t>
  </si>
  <si>
    <t>AccessCarePartners</t>
  </si>
  <si>
    <t>AgingServicesofNorthCentralMass</t>
  </si>
  <si>
    <t>BostonCenterforIndependentLiving</t>
  </si>
  <si>
    <t>BostonSeniorHomeCare</t>
  </si>
  <si>
    <t>BristolAging&amp;Wellness</t>
  </si>
  <si>
    <t>CapeOrganizationforRightsoftheDisabled</t>
  </si>
  <si>
    <t>CenterforLivingandWorking</t>
  </si>
  <si>
    <t>CentralBostonElderServices</t>
  </si>
  <si>
    <t>CoastlineElderlyServices</t>
  </si>
  <si>
    <t>DisabilityResourceCenter</t>
  </si>
  <si>
    <t>ElderServicesofBerkshireCounty</t>
  </si>
  <si>
    <t>ElderServicesofCapeCodandtheIslands</t>
  </si>
  <si>
    <t>ElderServicesofWorcesterArea</t>
  </si>
  <si>
    <t>GreaterLynnSeniorServices</t>
  </si>
  <si>
    <t>GreaterSpringfieldSeniorServices</t>
  </si>
  <si>
    <t>HESSCOElderServices</t>
  </si>
  <si>
    <t>HighlandValleyElderServices</t>
  </si>
  <si>
    <t>IndependenceAssociates</t>
  </si>
  <si>
    <t>MetroWestCenterforIndependentLiving</t>
  </si>
  <si>
    <t>MinutemanSeniorServices</t>
  </si>
  <si>
    <t>MysticValleyElderServices</t>
  </si>
  <si>
    <t>NortheastIndependentLivingprogram</t>
  </si>
  <si>
    <t>OldColonyElderServices</t>
  </si>
  <si>
    <t>Somerville/CambridgeElderServices</t>
  </si>
  <si>
    <t>SouthShoreElderServices</t>
  </si>
  <si>
    <t>SoutheastCenterforIndependentLiving</t>
  </si>
  <si>
    <t>Q5.A3</t>
  </si>
  <si>
    <t>Q5.A4</t>
  </si>
  <si>
    <t>Q41.A1</t>
  </si>
  <si>
    <t>Q41.A2</t>
  </si>
  <si>
    <t>Q41.A3</t>
  </si>
  <si>
    <t>Q41.A4</t>
  </si>
  <si>
    <t>Q41.A5</t>
  </si>
  <si>
    <t>Q41.A6</t>
  </si>
  <si>
    <t>Q41.A7</t>
  </si>
  <si>
    <t>Q41.A8</t>
  </si>
  <si>
    <t>Q41.A9</t>
  </si>
  <si>
    <t>Q41.A10</t>
  </si>
  <si>
    <t>Q42</t>
  </si>
  <si>
    <t>Q43.A1</t>
  </si>
  <si>
    <t>Q43.A2</t>
  </si>
  <si>
    <t>Q43.A3</t>
  </si>
  <si>
    <t>Q43.A4</t>
  </si>
  <si>
    <t>Q45.A5</t>
  </si>
  <si>
    <t>Q45.A6</t>
  </si>
  <si>
    <t>Q45.A7</t>
  </si>
  <si>
    <t>Q45.A8</t>
  </si>
  <si>
    <t>Q45.A9</t>
  </si>
  <si>
    <t>Q45.A10</t>
  </si>
  <si>
    <t>Q47.A1</t>
  </si>
  <si>
    <t>Q47.A2</t>
  </si>
  <si>
    <t>Q47.A3</t>
  </si>
  <si>
    <t>Q47.A4</t>
  </si>
  <si>
    <t>Q48</t>
  </si>
  <si>
    <t>Q49.A1</t>
  </si>
  <si>
    <t>Q49.A2</t>
  </si>
  <si>
    <t>Q49.A3</t>
  </si>
  <si>
    <t>Q49.A4</t>
  </si>
  <si>
    <t>Q49.A5</t>
  </si>
  <si>
    <t>Q49.A6</t>
  </si>
  <si>
    <t>Q49.A7</t>
  </si>
  <si>
    <t>Q49.A8</t>
  </si>
  <si>
    <t>Q49.A9</t>
  </si>
  <si>
    <t>Q49.A10</t>
  </si>
  <si>
    <t>Q53.A1</t>
  </si>
  <si>
    <t>Q53.A2</t>
  </si>
  <si>
    <t>Q53.A3</t>
  </si>
  <si>
    <t>Q53.A4</t>
  </si>
  <si>
    <t>Q53.A5</t>
  </si>
  <si>
    <t>Q53.A6</t>
  </si>
  <si>
    <t>Q53.A7</t>
  </si>
  <si>
    <t>Q53.A8</t>
  </si>
  <si>
    <t>Q53.A9</t>
  </si>
  <si>
    <t>Q53.A10</t>
  </si>
  <si>
    <t>Q54</t>
  </si>
  <si>
    <t>Q55.A1</t>
  </si>
  <si>
    <t>Q55.A2</t>
  </si>
  <si>
    <t>Q55.A3</t>
  </si>
  <si>
    <t>Q55.A4</t>
  </si>
  <si>
    <t>Q57.A1</t>
  </si>
  <si>
    <t>Q57.A2</t>
  </si>
  <si>
    <t>Q57.A3</t>
  </si>
  <si>
    <t>Q57.A4</t>
  </si>
  <si>
    <t>Q57.A5</t>
  </si>
  <si>
    <t>Q57.A6</t>
  </si>
  <si>
    <t>Q57.A7</t>
  </si>
  <si>
    <t>Q57.A8</t>
  </si>
  <si>
    <t>Q57.A9</t>
  </si>
  <si>
    <t>Q57.A10</t>
  </si>
  <si>
    <t>Q58</t>
  </si>
  <si>
    <t>Q59.A1</t>
  </si>
  <si>
    <t>Q59.A2</t>
  </si>
  <si>
    <t>Q59.A3</t>
  </si>
  <si>
    <t>Q59.A4</t>
  </si>
  <si>
    <t>Q61.A5</t>
  </si>
  <si>
    <t>Q61.A6</t>
  </si>
  <si>
    <t>Q61.A7</t>
  </si>
  <si>
    <t>Q61.A8</t>
  </si>
  <si>
    <t>Q61.A9</t>
  </si>
  <si>
    <t>Q61.A10</t>
  </si>
  <si>
    <t>Q61.A11</t>
  </si>
  <si>
    <t>Q61.A12</t>
  </si>
  <si>
    <t>Q61.A13</t>
  </si>
  <si>
    <t>Q61.A14</t>
  </si>
  <si>
    <t>Q61.A15</t>
  </si>
  <si>
    <t>Q61.A16</t>
  </si>
  <si>
    <t>Q61.A17</t>
  </si>
  <si>
    <t>Q61.A18</t>
  </si>
  <si>
    <t>Q61.A19</t>
  </si>
  <si>
    <t>Q61.A20</t>
  </si>
  <si>
    <t>Q61.A21</t>
  </si>
  <si>
    <t>Q61.A22</t>
  </si>
  <si>
    <t>Q61.A23</t>
  </si>
  <si>
    <t>Q61.A24</t>
  </si>
  <si>
    <t>Q61.A25</t>
  </si>
  <si>
    <t>Q61.A26</t>
  </si>
  <si>
    <t>Q61.A27</t>
  </si>
  <si>
    <t>Q61.A28</t>
  </si>
  <si>
    <t>Q61.A29</t>
  </si>
  <si>
    <t>Q61.A30</t>
  </si>
  <si>
    <t>Q61.A31</t>
  </si>
  <si>
    <t>Q61.A32</t>
  </si>
  <si>
    <t>Q61.A33</t>
  </si>
  <si>
    <t>Q61.A34</t>
  </si>
  <si>
    <t>Q61.A35</t>
  </si>
  <si>
    <t>Q61.A36</t>
  </si>
  <si>
    <t>Q61.A37</t>
  </si>
  <si>
    <t>Q61.A38</t>
  </si>
  <si>
    <t>Q61.A39</t>
  </si>
  <si>
    <t>Q61.A40</t>
  </si>
  <si>
    <t>Q61.A41</t>
  </si>
  <si>
    <t>Q61.A42</t>
  </si>
  <si>
    <t>Q61.A43</t>
  </si>
  <si>
    <t>Q61.A44</t>
  </si>
  <si>
    <t>Q61.A45</t>
  </si>
  <si>
    <t>Q61.A46</t>
  </si>
  <si>
    <t>Q61.A47</t>
  </si>
  <si>
    <t>Q61.A48</t>
  </si>
  <si>
    <t>Q62.A1</t>
  </si>
  <si>
    <t>Q62.A2</t>
  </si>
  <si>
    <t>Q62.A3</t>
  </si>
  <si>
    <t>Q62.A4</t>
  </si>
  <si>
    <t>Q64</t>
  </si>
  <si>
    <t>Q65.A1</t>
  </si>
  <si>
    <t>Q65.A2</t>
  </si>
  <si>
    <t>Q66.A1</t>
  </si>
  <si>
    <t>Q66.A2</t>
  </si>
  <si>
    <t>Q66.A3</t>
  </si>
  <si>
    <t>Q66.A4</t>
  </si>
  <si>
    <t>Q66.A5</t>
  </si>
  <si>
    <t>Q66.A6</t>
  </si>
  <si>
    <t>Q66.A7</t>
  </si>
  <si>
    <t>Q66.A8</t>
  </si>
  <si>
    <t>Q66.A9</t>
  </si>
  <si>
    <t>Q66.A10</t>
  </si>
  <si>
    <t>Q66.A11</t>
  </si>
  <si>
    <t>Q66.A12</t>
  </si>
  <si>
    <t>Q66.A13</t>
  </si>
  <si>
    <t>Q66.A14</t>
  </si>
  <si>
    <t>Q66.A15</t>
  </si>
  <si>
    <t>Q66.A16</t>
  </si>
  <si>
    <t>Q66.A17</t>
  </si>
  <si>
    <t>Q66.A18</t>
  </si>
  <si>
    <t>Q66.A19</t>
  </si>
  <si>
    <t>Q66.A20</t>
  </si>
  <si>
    <t>Q66.A21</t>
  </si>
  <si>
    <t>Q66.A22</t>
  </si>
  <si>
    <t>Q66.A23</t>
  </si>
  <si>
    <t>Q66.A24</t>
  </si>
  <si>
    <t>Q66.A25</t>
  </si>
  <si>
    <t>Q66.A26</t>
  </si>
  <si>
    <t>Q66.A27</t>
  </si>
  <si>
    <t>Q66.A28</t>
  </si>
  <si>
    <t>Q66.A29</t>
  </si>
  <si>
    <t>Q66.A30</t>
  </si>
  <si>
    <t>Q66.A31</t>
  </si>
  <si>
    <t>Q66.A32</t>
  </si>
  <si>
    <t>Q66.A33</t>
  </si>
  <si>
    <t>Q66.A34</t>
  </si>
  <si>
    <t>Q66.A35</t>
  </si>
  <si>
    <t>Q66.A36</t>
  </si>
  <si>
    <t>Q66.A37</t>
  </si>
  <si>
    <t>Q66.A38</t>
  </si>
  <si>
    <t>Q66.A39</t>
  </si>
  <si>
    <t>Q66.A40</t>
  </si>
  <si>
    <t>Q66.A41</t>
  </si>
  <si>
    <t>Q66.A42</t>
  </si>
  <si>
    <t>Q66.A43</t>
  </si>
  <si>
    <t>Q66.A44</t>
  </si>
  <si>
    <t>Q66.A45</t>
  </si>
  <si>
    <t>Q66.A46</t>
  </si>
  <si>
    <t>Q66.A47</t>
  </si>
  <si>
    <t>Q66.A48</t>
  </si>
  <si>
    <t>Q71.A1</t>
  </si>
  <si>
    <t>Q71.A2</t>
  </si>
  <si>
    <t>Q71.A3</t>
  </si>
  <si>
    <t>Q71.A4</t>
  </si>
  <si>
    <t>Q71.A5</t>
  </si>
  <si>
    <t>Q71.A6</t>
  </si>
  <si>
    <t>Q71.A7</t>
  </si>
  <si>
    <t>Q71.A8</t>
  </si>
  <si>
    <t>Q71.A9</t>
  </si>
  <si>
    <t>Q71.A10</t>
  </si>
  <si>
    <t>Q71.A11</t>
  </si>
  <si>
    <t>Q71.A12</t>
  </si>
  <si>
    <t>Q71.A13</t>
  </si>
  <si>
    <t>Q71.A14</t>
  </si>
  <si>
    <t>Q71.A15</t>
  </si>
  <si>
    <t>Q71.A16</t>
  </si>
  <si>
    <t>Q71.A17</t>
  </si>
  <si>
    <t>Q71.A18</t>
  </si>
  <si>
    <t>Q71.A19</t>
  </si>
  <si>
    <t>Q71.A20</t>
  </si>
  <si>
    <t>Q71.A21</t>
  </si>
  <si>
    <t>Q71.A22</t>
  </si>
  <si>
    <t>Q71.A23</t>
  </si>
  <si>
    <t>Q71.A24</t>
  </si>
  <si>
    <t>Q71.A25</t>
  </si>
  <si>
    <t>Q71.A26</t>
  </si>
  <si>
    <t>Q71.A27</t>
  </si>
  <si>
    <t>Q71.A28</t>
  </si>
  <si>
    <t>Q71.A29</t>
  </si>
  <si>
    <t>Q71.A30</t>
  </si>
  <si>
    <t>Q71.A31</t>
  </si>
  <si>
    <t>Q71.A32</t>
  </si>
  <si>
    <t>Q71.A33</t>
  </si>
  <si>
    <t>Q71.A34</t>
  </si>
  <si>
    <t>Q71.A35</t>
  </si>
  <si>
    <t>Q71.A36</t>
  </si>
  <si>
    <t>Q71.A37</t>
  </si>
  <si>
    <t>Q71.A38</t>
  </si>
  <si>
    <t>Q71.A39</t>
  </si>
  <si>
    <t>Q71.A40</t>
  </si>
  <si>
    <t>Q71.A41</t>
  </si>
  <si>
    <t>Q71.A42</t>
  </si>
  <si>
    <t>Q71.A43</t>
  </si>
  <si>
    <t>Q71.A44</t>
  </si>
  <si>
    <t>Q71.A45</t>
  </si>
  <si>
    <t>Q71.A46</t>
  </si>
  <si>
    <t>Q71.A47</t>
  </si>
  <si>
    <t>Q71.A48</t>
  </si>
  <si>
    <t>Q72.A1</t>
  </si>
  <si>
    <t>Q72.A2</t>
  </si>
  <si>
    <t>Q72.A3</t>
  </si>
  <si>
    <t>Q72.A4</t>
  </si>
  <si>
    <t>Q73</t>
  </si>
  <si>
    <t>Q76.A1</t>
  </si>
  <si>
    <t>Q76.A2</t>
  </si>
  <si>
    <t>Q76.A3</t>
  </si>
  <si>
    <t>Q76.A4</t>
  </si>
  <si>
    <t>Q76.A5</t>
  </si>
  <si>
    <t>Q76.A6</t>
  </si>
  <si>
    <t>Q76.A7</t>
  </si>
  <si>
    <t>Q76.A8</t>
  </si>
  <si>
    <t>Q76.A9</t>
  </si>
  <si>
    <t>Q76.A10</t>
  </si>
  <si>
    <t>Q76.A11</t>
  </si>
  <si>
    <t>Q76.A12</t>
  </si>
  <si>
    <t>Q76.A13</t>
  </si>
  <si>
    <t>Q76.A14</t>
  </si>
  <si>
    <t>Q76.A15</t>
  </si>
  <si>
    <t>Q76.A16</t>
  </si>
  <si>
    <t>Q76.A17</t>
  </si>
  <si>
    <t>Q76.A18</t>
  </si>
  <si>
    <t>Q76.A19</t>
  </si>
  <si>
    <t>Q76.A20</t>
  </si>
  <si>
    <t>Q76.A21</t>
  </si>
  <si>
    <t>Q76.A22</t>
  </si>
  <si>
    <t>Q76.A23</t>
  </si>
  <si>
    <t>Q76.A24</t>
  </si>
  <si>
    <t>Q76.A25</t>
  </si>
  <si>
    <t>Q76.A26</t>
  </si>
  <si>
    <t>Q76.A27</t>
  </si>
  <si>
    <t>Q76.A28</t>
  </si>
  <si>
    <t>Q76.A29</t>
  </si>
  <si>
    <t>Q76.A30</t>
  </si>
  <si>
    <t>Q76.A31</t>
  </si>
  <si>
    <t>Q76.A32</t>
  </si>
  <si>
    <t>Q76.A33</t>
  </si>
  <si>
    <t>Q76.A34</t>
  </si>
  <si>
    <t>Q76.A35</t>
  </si>
  <si>
    <t>Q76.A36</t>
  </si>
  <si>
    <t>Q76.A37</t>
  </si>
  <si>
    <t>Q76.A38</t>
  </si>
  <si>
    <t>Q76.A39</t>
  </si>
  <si>
    <t>Q76.A40</t>
  </si>
  <si>
    <t>Q76.A41</t>
  </si>
  <si>
    <t>Q76.A42</t>
  </si>
  <si>
    <t>Q76.A43</t>
  </si>
  <si>
    <t>Q76.A44</t>
  </si>
  <si>
    <t>Q76.A45</t>
  </si>
  <si>
    <t>Q76.A46</t>
  </si>
  <si>
    <t>Q76.A47</t>
  </si>
  <si>
    <t>Q76.A48</t>
  </si>
  <si>
    <t>Q79</t>
  </si>
  <si>
    <t>Q80.A1</t>
  </si>
  <si>
    <t>Q80.A2</t>
  </si>
  <si>
    <t>Q81.A11</t>
  </si>
  <si>
    <t>Q81.A12</t>
  </si>
  <si>
    <t>Q81.A13</t>
  </si>
  <si>
    <t>Q81.A14</t>
  </si>
  <si>
    <t>Q81.A15</t>
  </si>
  <si>
    <t>Q81.A16</t>
  </si>
  <si>
    <t>Q81.A17</t>
  </si>
  <si>
    <t>Q81.A18</t>
  </si>
  <si>
    <t>Q81.A19</t>
  </si>
  <si>
    <t>Q81.A20</t>
  </si>
  <si>
    <t>Q81.A21</t>
  </si>
  <si>
    <t>Q81.A22</t>
  </si>
  <si>
    <t>Q81.A23</t>
  </si>
  <si>
    <t>Q81.A24</t>
  </si>
  <si>
    <t>Q81.A25</t>
  </si>
  <si>
    <t>Q81.A26</t>
  </si>
  <si>
    <t>Q81.A27</t>
  </si>
  <si>
    <t>Q81.A28</t>
  </si>
  <si>
    <t>Q81.A29</t>
  </si>
  <si>
    <t>Q81.A30</t>
  </si>
  <si>
    <t>Q81.A31</t>
  </si>
  <si>
    <t>Q81.A32</t>
  </si>
  <si>
    <t>Q81.A33</t>
  </si>
  <si>
    <t>Q81.A34</t>
  </si>
  <si>
    <t>Q81.A35</t>
  </si>
  <si>
    <t>Q81.A36</t>
  </si>
  <si>
    <t>Q81.A37</t>
  </si>
  <si>
    <t>Q81.A38</t>
  </si>
  <si>
    <t>Q81.A39</t>
  </si>
  <si>
    <t>Q81.A40</t>
  </si>
  <si>
    <t>Q81.A41</t>
  </si>
  <si>
    <t>Q81.A42</t>
  </si>
  <si>
    <t>Q81.A43</t>
  </si>
  <si>
    <t>Q81.A44</t>
  </si>
  <si>
    <t>Q81.A45</t>
  </si>
  <si>
    <t>Q81.A46</t>
  </si>
  <si>
    <t>Q81.A47</t>
  </si>
  <si>
    <t>Q81.A48</t>
  </si>
  <si>
    <t>Q82.A1</t>
  </si>
  <si>
    <t>Q82.A2</t>
  </si>
  <si>
    <t>Q82.A3</t>
  </si>
  <si>
    <t>Q82.A4</t>
  </si>
  <si>
    <t>Q83</t>
  </si>
  <si>
    <t>Q86.A1</t>
  </si>
  <si>
    <t>Select the agency for which you will be reporting:</t>
  </si>
  <si>
    <t>Provide the contact information for the individual submitting this data:</t>
  </si>
  <si>
    <t>How many Staff Members do you have at your agency that are:</t>
  </si>
  <si>
    <t xml:space="preserve">Select the type(s) of organizations that the agency conducted outreach with during the reporting month. You will not be asked further questions about organizations not selected. </t>
  </si>
  <si>
    <t>Hospital  -  Activity #1  For the activity being reported, select the hospital name from the drop down list below and then provide the requested information.</t>
  </si>
  <si>
    <t>Hospital  -  Activity #2  For the activity being reported, select the hospital name from the drop down list below and then provide the requested information.</t>
  </si>
  <si>
    <t>Select Method of Communication (defined as a two-way exchange between ADRC staff and hospital)</t>
  </si>
  <si>
    <t>Hospital  -  Activity #3  For the activity being reported, select the hospital name from the drop down list below and then provide the requested information.</t>
  </si>
  <si>
    <t>Hospital  -  Activity #4  For the activity being reported, select the hospital name from the drop down list below and then provide the requested information.</t>
  </si>
  <si>
    <t>Hospital  -  Activity #5  For the activity being reported, select the hospital name from the drop down list below and then provide the requested information.</t>
  </si>
  <si>
    <t>Nursing Facility -  Activity #1  For the activity being reported, select the nursing facility name from the drop down list below and then provide the requested information.</t>
  </si>
  <si>
    <t>Select Method of Communication (defined as a two-way exchange between ADRC staff and nursing facility)</t>
  </si>
  <si>
    <t>Nursing Facility -  Activity #2  For the activity being reported, select the nursing facility name from the drop down list below and then provide the requested information.</t>
  </si>
  <si>
    <t>Nursing Facility -  Activity #3  For the activity being reported, select the nursing facility name from the drop down list below and then provide the requested information.</t>
  </si>
  <si>
    <t>Nursing Facility -  Activity #4  For the activity being reported, select the nursing facility name from the drop down list below and then provide the requested information.</t>
  </si>
  <si>
    <t>Nursing Facility -  Activity #5  For the activity being reported, select the nursing facility name from the drop down list below and then provide the requested information.</t>
  </si>
  <si>
    <t xml:space="preserve">City / Town  -  Activity #1  For the activity being reported, select the city/town name from the drop down list below. </t>
  </si>
  <si>
    <t xml:space="preserve">For the activity being reported, select the department type from the list below (select all that apply) and then provide the requested information. </t>
  </si>
  <si>
    <t>Select Method of Communication (defined as a two-way exchange between ADRC staff and city/town)</t>
  </si>
  <si>
    <t xml:space="preserve">City / Town  -  Activity #2  For the activity being reported, select the city/town name from the drop down list below. </t>
  </si>
  <si>
    <t>For the activity being reported, select the department type from the list below (select all that apply) and then provide the requested information.</t>
  </si>
  <si>
    <t xml:space="preserve">City / Town  -  Activity #3  For the activity being reported, select the city/town name from the drop down list below. </t>
  </si>
  <si>
    <t xml:space="preserve">City / Town  -  Activity #4  For the activity being reported, select the city/town name from the drop down list below. </t>
  </si>
  <si>
    <t xml:space="preserve">City / Town  -  Activity #5  For the activity being reported, select the city/town name from the drop down list below. </t>
  </si>
  <si>
    <t>Member Agency -  Event #1  From the list below, select the core agencies that partnered for the event.</t>
  </si>
  <si>
    <t>Select the event type from the list below (select all that apply).</t>
  </si>
  <si>
    <t>Select the event size from the list below.</t>
  </si>
  <si>
    <t>Select Method of Communication (defined as a two-way exchange between ADRC staff and event participants)</t>
  </si>
  <si>
    <t>Member Agency -  Event #2  From the list below, select the core agencies that partnered for the event.</t>
  </si>
  <si>
    <t>Select the event type from the list below (select all that apply).</t>
  </si>
  <si>
    <t>Member Agency -  Event #3  From the list below, select the core agencies that partnered for the event.</t>
  </si>
  <si>
    <t>Member Agency -  Event #4  From the list below, select the core agencies that partnered for the event.</t>
  </si>
  <si>
    <t>Select the event size from the list below.</t>
  </si>
  <si>
    <t>Member Agency -  Event #5  From the list below, select the core agencies that partnered for the event.</t>
  </si>
  <si>
    <t>Select the event type from the list below (select all that apply)</t>
  </si>
  <si>
    <t>NoOutreachConducted</t>
  </si>
  <si>
    <t>Wareham</t>
  </si>
  <si>
    <t>Marshfield</t>
  </si>
  <si>
    <t>Alzheimer's Event</t>
  </si>
  <si>
    <t>METROSOUTH Luncheon w/ Governor</t>
  </si>
  <si>
    <t>Womens Empowerment Luncheon</t>
  </si>
  <si>
    <t>Viet.van@eldercare.org</t>
  </si>
  <si>
    <t>CHA EVERETT HOSPITAL</t>
  </si>
  <si>
    <t>MOUNT AUBURN HOSPITAL</t>
  </si>
  <si>
    <t>Sancta Maria Nursing Facility</t>
  </si>
  <si>
    <t>Cambridge</t>
  </si>
  <si>
    <t>Wrentham COA - Health Fair</t>
  </si>
  <si>
    <t>ADRC Mtg</t>
  </si>
  <si>
    <t>Abington</t>
  </si>
  <si>
    <t>Rockland</t>
  </si>
  <si>
    <t>Have a safe day</t>
  </si>
  <si>
    <t>Kathleen Augusta</t>
  </si>
  <si>
    <t>kaugusta@ethocare.org</t>
  </si>
  <si>
    <t>Hebrew rehab in west roxbury</t>
  </si>
  <si>
    <t>SLavoie@agespan.org</t>
  </si>
  <si>
    <t>We shared with Residents &amp; Staff what CBES does; including answering questions from some of our Consumers.  In addition to sharing resources/upcoming events at CBES and in the coummunity.</t>
  </si>
  <si>
    <t>I.   Hospitals</t>
  </si>
  <si>
    <t>II.   Nursing Facilities</t>
  </si>
  <si>
    <t>III.   Cities / Towns</t>
  </si>
  <si>
    <t>IV.   Outreach Events</t>
  </si>
  <si>
    <t>ADRC Outreach Online Monthly Reporting</t>
  </si>
  <si>
    <t>Susanne Curry</t>
  </si>
  <si>
    <t>scurry@agespan.org</t>
  </si>
  <si>
    <t>Tour of Merrivista and Discussion on services of AgeSpan and Bethany</t>
  </si>
  <si>
    <t>Westminster</t>
  </si>
  <si>
    <t>Lunenburg</t>
  </si>
  <si>
    <t>Aging at Home Conference - Worcester</t>
  </si>
  <si>
    <t>Plainville COA Health Fair</t>
  </si>
  <si>
    <t>I have been continuing to cover information and referral job role at times when necessary.</t>
  </si>
  <si>
    <t>Kailey Bachman</t>
  </si>
  <si>
    <t>KBachman@agespan.org</t>
  </si>
  <si>
    <t>Adviniacare Salem</t>
  </si>
  <si>
    <t>Alliance Health At Rosewood</t>
  </si>
  <si>
    <t>Pilgrim Rehab And Skilled Nursing Center</t>
  </si>
  <si>
    <t>The Brentwood Rehabilitation And Healthcare Center</t>
  </si>
  <si>
    <t>Careone At Peabody</t>
  </si>
  <si>
    <t>Lafayette Rehabilitation And Skilled Nursing Facility</t>
  </si>
  <si>
    <t>New England Homes For The Deaf</t>
  </si>
  <si>
    <t>Jeffrey &amp; Susan Brudnick Center For Living</t>
  </si>
  <si>
    <t>Deveraux SNF Marblehead 5/27/25 10 mins 1 staff N options</t>
  </si>
  <si>
    <t>Monson</t>
  </si>
  <si>
    <t>Longmeadow</t>
  </si>
  <si>
    <t>Hampden</t>
  </si>
  <si>
    <t>East Longmeadow</t>
  </si>
  <si>
    <t>Not enough space for COA entries.  6. Ray Jordan Senior Center, COA, In-person, 5/30/2025, time spent: 15 min., 2 staff members reached, OC: N.  7. West Springfield Library, In-person, 5/7/2025, time spent: 15 min, 1 staff reached, OC: N.  8. Springfield/Brightwood Library, in-person, 5/16/2025, time spent: 15 min, 1 staff reached, OC: N.  9. Indian Orchard Library, in-person, 5/19/2025, time spent: 15 min, 1 staff reached, OC: N.</t>
  </si>
  <si>
    <t>5/5/2025 Worcester Community Action Council Resource Fair (30+ vendors/ 100+ participants)  5/14/2025 Milford Regional Medical Center Fair (Riverside Community Care, MCPHS, Affordable Home Care, Faith and Family Hospice, Salmon Health and Retirement Community, Residence at Whitcomb House, Cornerstone At Milford)  5/16/2025 Low/No Vision Support Group @ Worcester Senior Center (15 participants)  5/24/2025 Women's Health Screening Fair @ African Community Education (100-200 participants)</t>
  </si>
  <si>
    <t>Lynnfield</t>
  </si>
  <si>
    <t>BETH ISRAEL DEACONESS HOSPITAL-MILTON INC</t>
  </si>
  <si>
    <t>Hull</t>
  </si>
  <si>
    <t>Holbrook</t>
  </si>
  <si>
    <t>OMB Training</t>
  </si>
  <si>
    <t>lgbtq meal and discussion</t>
  </si>
  <si>
    <t>Ana Hayes</t>
  </si>
  <si>
    <t>BAYSTATE FRANKLIN MEDICAL CENTER</t>
  </si>
  <si>
    <t>Charlene Manor Extended Care Facility</t>
  </si>
  <si>
    <t>Glen Ridge Nursing Care Center</t>
  </si>
  <si>
    <t>Statewide ADRC Meeting</t>
  </si>
  <si>
    <t>Adlib Housing Clinic</t>
  </si>
  <si>
    <t>Amy Thomas</t>
  </si>
  <si>
    <t>aethomas@centerlw.org</t>
  </si>
  <si>
    <t>KIm Green</t>
  </si>
  <si>
    <t>Lee</t>
  </si>
  <si>
    <t>Health Fair at the Lee Council on Aging</t>
  </si>
  <si>
    <t>Maria Sanchez House  coffee hour 9 people attended info on BEI.</t>
  </si>
  <si>
    <t>EMERSON HOSPITAL -</t>
  </si>
  <si>
    <t>Careone At Wilmington</t>
  </si>
  <si>
    <t>Careone At Concord</t>
  </si>
  <si>
    <t>Pine Knoll</t>
  </si>
  <si>
    <t>Littleton</t>
  </si>
  <si>
    <t>Burlington</t>
  </si>
  <si>
    <t>Montague</t>
  </si>
  <si>
    <t>Bernardston</t>
  </si>
  <si>
    <t>CSO Mental Health Fair</t>
  </si>
  <si>
    <t>Both presentations listed on this report did not fit into the categories available. Manet Community Center &amp; Rocky Knoll Estates.</t>
  </si>
  <si>
    <t>Regalcare at Harwich</t>
  </si>
  <si>
    <t>Yarmouth</t>
  </si>
  <si>
    <t>Info table</t>
  </si>
  <si>
    <t>Info table @health fair</t>
  </si>
  <si>
    <t>Emergency Prep workshop</t>
  </si>
  <si>
    <t>jstone@secil.org</t>
  </si>
  <si>
    <t>Reading</t>
  </si>
  <si>
    <t>Family food pantry, Habitat of Cape Cod,Oasis Senior Advisors</t>
  </si>
  <si>
    <t>lorgettas@disabilityrc.org</t>
  </si>
  <si>
    <t>advocacy event</t>
  </si>
  <si>
    <t>care coordination discussion</t>
  </si>
  <si>
    <t>Linden Ponds</t>
  </si>
  <si>
    <t>Bridgewater Nursing Home</t>
  </si>
  <si>
    <t>Bridgewater</t>
  </si>
  <si>
    <t>Norton</t>
  </si>
  <si>
    <t>Halifax</t>
  </si>
  <si>
    <t>town health fair</t>
  </si>
  <si>
    <t>We also did outreach to 18 additional town coa's this month</t>
  </si>
  <si>
    <t>IL Workshop</t>
  </si>
  <si>
    <t>Day Brook Village Senior Living</t>
  </si>
  <si>
    <t>Chicopee</t>
  </si>
  <si>
    <t>Western Mass Elder Care Professionals Mtg</t>
  </si>
  <si>
    <t>Professional Networking</t>
  </si>
  <si>
    <t>Presentation of services to DTA</t>
  </si>
  <si>
    <t>Networking with ACP and GSSSS</t>
  </si>
  <si>
    <t>Watertown</t>
  </si>
  <si>
    <t>Natick</t>
  </si>
  <si>
    <t>Health Fair at the MWYMCA</t>
  </si>
  <si>
    <t>Art Saves Ashland</t>
  </si>
  <si>
    <t>Newton</t>
  </si>
  <si>
    <t>Belmont</t>
  </si>
  <si>
    <t>Westfield</t>
  </si>
  <si>
    <t>5/2/25 - Westfield Housing Authority/Supportive Housing  - presentation  5/21/25 - Northampton Health Fair  5/21/25 - Wake Up Wednesday with Westfield local cable channel news, COA outreach director hosts.</t>
  </si>
  <si>
    <t>Dover</t>
  </si>
  <si>
    <t>Dartmouth</t>
  </si>
  <si>
    <t>wini McGraw</t>
  </si>
  <si>
    <t>Medfield</t>
  </si>
  <si>
    <t>Medway</t>
  </si>
  <si>
    <t>Millis</t>
  </si>
  <si>
    <t>Norfolk</t>
  </si>
  <si>
    <t>Plainville</t>
  </si>
  <si>
    <t>Sherborn</t>
  </si>
  <si>
    <t>Weston</t>
  </si>
  <si>
    <t>Andrea Nunes</t>
  </si>
  <si>
    <t>ANDREA.NUNES@SENIORCAREINC.ORG</t>
  </si>
  <si>
    <t>ana hayes</t>
  </si>
  <si>
    <t>Outreach event at Melleville Tower Housing for residents</t>
  </si>
  <si>
    <t>Namaste Adult Daycare Center</t>
  </si>
  <si>
    <t>Coffee Hour/ Community Resource event</t>
  </si>
  <si>
    <t>MBC. VIAP (Violence Intervention Program)</t>
  </si>
  <si>
    <t>Meeting with Viability staff and clubhouse members to discuss ESBCI services including ADRC</t>
  </si>
  <si>
    <t>Devereux SNF in Marblehead, MA 06/03/2025 10 Mins 1 staff N options</t>
  </si>
  <si>
    <t>Chelmsford</t>
  </si>
  <si>
    <t>TUFTS MEDICAL CENTER</t>
  </si>
  <si>
    <t>Codman Sq Health Center Outreach</t>
  </si>
  <si>
    <t>Milton</t>
  </si>
  <si>
    <t>Several Pride Festivals took place in June throughout our PSA.  Outreach was done in Quincy, Boston, Duxbury (regional) and a second outreach in Weymouth.  Being present at the Pride Festivals was a major focus this month.</t>
  </si>
  <si>
    <t>Beaumont Rehab &amp; Skilled Nursing Center - Northborough</t>
  </si>
  <si>
    <t>Whittier Westborough Transitional Care Unit</t>
  </si>
  <si>
    <t>Westborough Healthcare</t>
  </si>
  <si>
    <t>Beaumont Rehab &amp; Skilled Nursing Center - Westborough</t>
  </si>
  <si>
    <t>Ipswich</t>
  </si>
  <si>
    <t>Danvers</t>
  </si>
  <si>
    <t>legislative advocacy for elderly and disabled people.</t>
  </si>
  <si>
    <t>Brookline</t>
  </si>
  <si>
    <t>6/11/25 - Wake Up Wednesday - Westfield COA, outreach SW does local radio show - Program &amp; Services on-air presentation.</t>
  </si>
  <si>
    <t>laura cheesman</t>
  </si>
  <si>
    <t>Edgartown</t>
  </si>
  <si>
    <t>Mashpee</t>
  </si>
  <si>
    <t>health fair table</t>
  </si>
  <si>
    <t>Estate planners meeting</t>
  </si>
  <si>
    <t>panel discussion with Falmouth Jewish congregation</t>
  </si>
  <si>
    <t>NORTH SHORE MED CTR/SALEM HOSPITAL</t>
  </si>
  <si>
    <t>Loomis Lakeside At Reeds Landing Nursing Center</t>
  </si>
  <si>
    <t>De-Escalation Training at DPPC</t>
  </si>
  <si>
    <t>I am assisting in I&amp;R for coverage as needed in addition to doing OC role</t>
  </si>
  <si>
    <t>Boston Pride For The Peopleâ€™s elder affinity on the Boston Common</t>
  </si>
  <si>
    <t>Age Strong Longest day event</t>
  </si>
  <si>
    <t>Rosies resource fair</t>
  </si>
  <si>
    <t>Giovannie Bertrand</t>
  </si>
  <si>
    <t>Giovannie.Bertrand@eldercare.org</t>
  </si>
  <si>
    <t>Ashby</t>
  </si>
  <si>
    <t>Lancaster</t>
  </si>
  <si>
    <t>Lnewson@bshcinfo.org</t>
  </si>
  <si>
    <t>Age Strong Longest Day</t>
  </si>
  <si>
    <t>Resource fair at Rosies Place</t>
  </si>
  <si>
    <t>This is to correct the listing of OC as a part time position.</t>
  </si>
  <si>
    <t>Kara Huntoon</t>
  </si>
  <si>
    <t>khuntoon@eswa.org</t>
  </si>
  <si>
    <t>UMASS MEMORIAL MED CTR/UNIV CAMPUS</t>
  </si>
  <si>
    <t>Saint Francis Rehabilitation and Nursing Center</t>
  </si>
  <si>
    <t>Grafton</t>
  </si>
  <si>
    <t>Meeting of Central MA ADRC training on preparedness and sharing of resources and experiences in programming</t>
  </si>
  <si>
    <t>OC program specific information exchanged  6/4  Family First Caregiving services 15 min   6/17/25 Jennifer Potvin- LUK- Emergency Stabilization clinician  20 minutes   6/13/25 Veterans Standdown Event with Veterans Inc.   Was able to connect one on one with the following agencies/ organizations  WPL Talking Book library 10 minutes  Caption Call John Noerr 10 minutes  Fallon Health PACE 10 minutes  Aids Project Worcester 5 minutes  RCAP solutions 10 minutes  Veterans Inc 15 min  Federation for Children with Special Needs 5 minutes  Hospice Services of Massachusetts 5 minutes  Northeast Family Serices 5 min  Montachusett Veterans Outreach Center 10 minutes  Catholic Charities Family Shelter 5 minutes  Notre Dame hospice 10 minutes  VA- Women's Veteran Outreach Coordinator 5 minutes  6/28 Jessica Calcabenna- Reliant Behavioral Health 10 minutes 6/28  Agency information provided   6/2 Worcester Community Action Council 6/2  6/3Central Mass ADRC  6/3 Auburn Preparedness Community Emergency Response Team   6/7 Worcester County Sherriff's picnic  6/9 Caregiver Auburn senior center  6/10 UMass Chan PASSAR  6/11 YWCA fair  6/11SMOC shelter  6/12 SMOC shelter  6/12 Worcester Women's leadership conference  6/12 Colony retirement homes (from conf)  6/13 El Buen Samaritano  6/13 Worcester Together  6/13 Lutheran Home  6/14 Ghanaian Community worc health fair  6/18 United Way breakfast  6/18 Rainbow summer cookout  6/18 Worc out to lunch farmer's market  6/21 Asian festival  6/24 UMass clerkship  6/25Abby's House  6/25 Umass clerkship  6/25 Out to luch worcester market  6/26 Caregiver Dementia friends Worcester senior center  6/27Umass clerkship  6/27 St Francis ADH  6/28 ACE festival African community education festival  6/28 New Life Worship center  6/30 Worcester Senior Center BHOAP event  Worcester Police Cadets</t>
  </si>
  <si>
    <t>Foxboro</t>
  </si>
  <si>
    <t>Careone At Northampton</t>
  </si>
  <si>
    <t>Linda Manor Extended Care Facility</t>
  </si>
  <si>
    <t>Raynham</t>
  </si>
  <si>
    <t>Westport</t>
  </si>
  <si>
    <t>WINCHESTER HOSPITAL</t>
  </si>
  <si>
    <t>Bourne Manor Extended Care Facility</t>
  </si>
  <si>
    <t>SE Regional Inclusion Meeting</t>
  </si>
  <si>
    <t>Legis Meet and Greet</t>
  </si>
  <si>
    <t>Personal Attendant Coalition</t>
  </si>
  <si>
    <t>Round Table disc</t>
  </si>
  <si>
    <t>All Cil RTA coalition</t>
  </si>
  <si>
    <t>CORD also exhibited a table at Amnesty Day in Mashpee on 6/6/2025 with 480 combined minutes of staff</t>
  </si>
  <si>
    <t>Kim Green</t>
  </si>
  <si>
    <t>yes</t>
  </si>
  <si>
    <t>Turner Falls</t>
  </si>
  <si>
    <t>NQ Outreach Day</t>
  </si>
  <si>
    <t>DMH Symposium</t>
  </si>
  <si>
    <t>Youth Leadership Forum</t>
  </si>
  <si>
    <t>Strength in Support - Employment forum</t>
  </si>
  <si>
    <t>Steve Higgins</t>
  </si>
  <si>
    <t>Copley At Stoughton Nursing Care Center</t>
  </si>
  <si>
    <t>Bridgewater Junteenth Celebration</t>
  </si>
  <si>
    <t>North Reading</t>
  </si>
  <si>
    <t>Revere</t>
  </si>
  <si>
    <t>South Hadley</t>
  </si>
  <si>
    <t>Elder Care Conference</t>
  </si>
  <si>
    <t>Provider Meet and Greet</t>
  </si>
  <si>
    <t>ElderServicesofBerkshireCounty45839</t>
  </si>
  <si>
    <t>Full-Time I&amp;R Specialists</t>
  </si>
  <si>
    <t>Part-Time I&amp;R Specialists</t>
  </si>
  <si>
    <t>FCSP Group Meeting</t>
  </si>
  <si>
    <t>Gardner</t>
  </si>
  <si>
    <t>Pepperell</t>
  </si>
  <si>
    <t>No outreach was done by the OC this period.</t>
  </si>
  <si>
    <t>Granby</t>
  </si>
  <si>
    <t>WMEPA</t>
  </si>
  <si>
    <t>Donlyn C Cannella</t>
  </si>
  <si>
    <t>ADRC Outreach Meeting with the Pittsfield Public Library</t>
  </si>
  <si>
    <t>Donna  M. Shecrallah</t>
  </si>
  <si>
    <t>Service Overview</t>
  </si>
  <si>
    <t>Leicester</t>
  </si>
  <si>
    <t>7/3/2025 State Rep Hannah Kaneâ€™s office  7/3/ Worcester County Sherriffâ€™s Office  7/7/2025 RISE Refugee and Immigrant Support and Empowerment  7/7/2025 The Heartwell Institute  7/7/25 Worcester Community Action Counsel  7/7/2025 RCAP Solutions  7/16 Worcester Out to Lunch Farmerâ€™s Market  7/17 Worcester Bravehearts  7/17 Family Health Center Worcester  7/19 Ecotarium Anniversay Celebration  7/23 Worcesterâ€™s Out to lunch Farmerâ€™s Market  7/24 Project New Hope  7/31 El Buen Samaritano</t>
  </si>
  <si>
    <t>focus group</t>
  </si>
  <si>
    <t>community advocacy</t>
  </si>
  <si>
    <t>Outreach conducted with Jodi Watson Case Manager for the MA Homecare Program for .5</t>
  </si>
  <si>
    <t>Oakley Home Acess/ADRC Quarterly Meeting</t>
  </si>
  <si>
    <t>Veterans' org just changed hands and are looking to help elderly and homeless vets. Also spent time at shelter in Haverhill looking for support for elderly single consumers with minimal health issues.</t>
  </si>
  <si>
    <t>Easthampton</t>
  </si>
  <si>
    <t>Chesterfield</t>
  </si>
  <si>
    <t>7/10/25 - Emailing with staff at Hilltown CDC (Community Development Corp).</t>
  </si>
  <si>
    <t>Madison Park Development Back to School Event</t>
  </si>
  <si>
    <t>Presentation on our services/programs at La Allianza Hispania ADH</t>
  </si>
  <si>
    <t>Shared resources at the Puerto Rican Festival at Franklin Park</t>
  </si>
  <si>
    <t>Springwell45839</t>
  </si>
  <si>
    <t>Ad-Lib45839</t>
  </si>
  <si>
    <t>AgeSpan45839</t>
  </si>
  <si>
    <t>TriValley45839</t>
  </si>
  <si>
    <t>AgingServicesofNorthCentralMass45839</t>
  </si>
  <si>
    <t>OldColonyElderServices45839</t>
  </si>
  <si>
    <t>OldColonyElderServices45839NoOutreachConducted</t>
  </si>
  <si>
    <t>AccessCarePartners45839</t>
  </si>
  <si>
    <t>SouthShoreElderServices45839</t>
  </si>
  <si>
    <t>GreaterSpringfieldSeniorServices45870</t>
  </si>
  <si>
    <t>ElderServicesofWorcesterArea45839</t>
  </si>
  <si>
    <t>DisabilityResourceCenter45839</t>
  </si>
  <si>
    <t>SoutheastCenterforIndependentLiving45839</t>
  </si>
  <si>
    <t>SoutheastCenterforIndependentLiving45839NoOutreachConducted</t>
  </si>
  <si>
    <t>OldColonyElderServices45870</t>
  </si>
  <si>
    <t>HighlandValleyElderServices45839</t>
  </si>
  <si>
    <t>GreaterLynnSeniorServices45839</t>
  </si>
  <si>
    <t>CentralBostonElderServices45839</t>
  </si>
  <si>
    <t>HESSCOElderServices45839</t>
  </si>
  <si>
    <t>HESSCOElderServices45839NoOutreachConducted</t>
  </si>
  <si>
    <t>FY26  -  Monthly Submission Status</t>
  </si>
  <si>
    <t>Statewide Summary   -   FY26</t>
  </si>
  <si>
    <t>Patti Roy</t>
  </si>
  <si>
    <t>Orange</t>
  </si>
  <si>
    <t>Training on available resources</t>
  </si>
  <si>
    <t>SPAULDING HOSPITAL FOR CONTINUING MED CARE-CAMB</t>
  </si>
  <si>
    <t>Rehabilitation &amp; Nursing Center At Everett</t>
  </si>
  <si>
    <t>Leonida Tonevski Jr.</t>
  </si>
  <si>
    <t>ADA Fair Lawrence</t>
  </si>
  <si>
    <t>Annemarie Beauparlant</t>
  </si>
  <si>
    <t>abeauparlant@agespan.org</t>
  </si>
  <si>
    <t>Billerica</t>
  </si>
  <si>
    <t>met with Eliot staff about what OC can assist with</t>
  </si>
  <si>
    <t>We met with Eliot Human Services to discuss what makes a good Options Counseling referral, and how options can assist with their consumers.</t>
  </si>
  <si>
    <t>Falmouth</t>
  </si>
  <si>
    <t>Tisbury</t>
  </si>
  <si>
    <t>Liberty Commons Rehab &amp; Skilled Care Center</t>
  </si>
  <si>
    <t>Provincetown</t>
  </si>
  <si>
    <t>MA ILC Conference meeting</t>
  </si>
  <si>
    <t>MA SORB</t>
  </si>
  <si>
    <t>BCIL ADA day</t>
  </si>
  <si>
    <t>CORDs ADA Day Event</t>
  </si>
  <si>
    <t>CORD presented a table at International Day on 7/14. Very Large event with 200+ people.  7/30 MA All CIL Transportation Coalition with 20 people virtually</t>
  </si>
  <si>
    <t>Kathy Augusta</t>
  </si>
  <si>
    <t>We have no OC at Ethos at this time</t>
  </si>
  <si>
    <t>7/14/25:  MWADRC- Meeting with Alz. Assoc. Virtual 60 minutes 9 Professionals Yes OC  7/25/25:  MetroWest YMCA Virtual 30 minutes 3 professionals No OC  7/29/25:  Newton @ Home In-Person 45 minutes 1 professional No OC</t>
  </si>
  <si>
    <t>Bethany Health Care Center</t>
  </si>
  <si>
    <t>Timothy Daniels House</t>
  </si>
  <si>
    <t>Sylvia Hilton</t>
  </si>
  <si>
    <t>snobrehilton@coastlinenb.org</t>
  </si>
  <si>
    <t>LifePath45839</t>
  </si>
  <si>
    <t>Ethos45839</t>
  </si>
  <si>
    <t>STAVROS45839</t>
  </si>
  <si>
    <t>SeniorCare45839</t>
  </si>
  <si>
    <t>BostonSeniorHomeCare45839</t>
  </si>
  <si>
    <t>BostonSeniorHomeCare45839NoOutreachConducted</t>
  </si>
  <si>
    <t>CenterforLivingandWorking45839</t>
  </si>
  <si>
    <t>CenterforLivingandWorking45839NoOutreachConducted</t>
  </si>
  <si>
    <t>MinutemanSeniorServices45839</t>
  </si>
  <si>
    <t>MinutemanSeniorServices45839NoOutreachConducted</t>
  </si>
  <si>
    <t>GreaterSpringfieldSeniorServices45839</t>
  </si>
  <si>
    <t>Somerville/CambridgeElderServices45839</t>
  </si>
  <si>
    <t>NortheastIndependentLivingprogram45839</t>
  </si>
  <si>
    <t>BristolAging&amp;Wellness45839</t>
  </si>
  <si>
    <t>ElderServicesofCapeCodandtheIslands45839</t>
  </si>
  <si>
    <t>CapeOrganizationforRightsoftheDisabled45839</t>
  </si>
  <si>
    <t>Ethos45839NoOutreachConducted</t>
  </si>
  <si>
    <t>MysticValleyElderServices45839</t>
  </si>
  <si>
    <t>MetroWestCenterforIndependentLiving45839</t>
  </si>
  <si>
    <t>SeniorCare45839NoOutreachConducted</t>
  </si>
  <si>
    <t>CoastlineElderlyServices45839</t>
  </si>
  <si>
    <t>CoastlineElderlyServices45839NoOutreachConducted</t>
  </si>
  <si>
    <t>Dan Harris</t>
  </si>
  <si>
    <t>dharris@bostoncil.org</t>
  </si>
  <si>
    <t>All Abilities Bird Watching and Resource Fair</t>
  </si>
  <si>
    <t>Disability Pride Celebration</t>
  </si>
  <si>
    <t>Codman square health center outreach</t>
  </si>
  <si>
    <t>Information Session at Plymouth Housing Sites</t>
  </si>
  <si>
    <t>Courtyard Nursing Care Center</t>
  </si>
  <si>
    <t>LISA ORGETTAS</t>
  </si>
  <si>
    <t>phoenix food hub open house for consumers of the food pantry</t>
  </si>
  <si>
    <t>Marlborough</t>
  </si>
  <si>
    <t>8/20/25:  Brookline Elder Justice Coalition   8/26/25:  Newton Hoarding Task Force- Public Health Services</t>
  </si>
  <si>
    <t>Dwyer Home</t>
  </si>
  <si>
    <t>Norwell</t>
  </si>
  <si>
    <t>Scituate</t>
  </si>
  <si>
    <t>August provided SSES with an opportunity for OMB Training on 8/12 and 8/14  August provided SSES with Nutritional Outreach in Milton, Holbrook, Braintree, Hull, Randolph and Weymouth  August provided SSES with Supported Housing Outreach totaling 13 sites and 42.5 hours.</t>
  </si>
  <si>
    <t>Winchendon</t>
  </si>
  <si>
    <t>laura.cheesman@escci.org3</t>
  </si>
  <si>
    <t>attended the crisis intervention team meeting Orleans PD</t>
  </si>
  <si>
    <t>Nutrition conference attended/Texas</t>
  </si>
  <si>
    <t>Greenfield Rehabilitation &amp; Nursing Center</t>
  </si>
  <si>
    <t>Chicopee Gardens For Nursing Rehabilitation</t>
  </si>
  <si>
    <t>Bear Mountain At West Springfield</t>
  </si>
  <si>
    <t>Hingham</t>
  </si>
  <si>
    <t>Jessica L Kopecky-Lanausse</t>
  </si>
  <si>
    <t>jkopeckylanausse@coastlinenb.org</t>
  </si>
  <si>
    <t>andrea.nunes@seniorcareinc.org</t>
  </si>
  <si>
    <t>Beacon Hill Village Coffee Hour</t>
  </si>
  <si>
    <t>Health fair at Pasuccio Apartments</t>
  </si>
  <si>
    <t>Bear Mountain At Sudbury</t>
  </si>
  <si>
    <t>Cedarwood Gardens Nursing &amp; Rehab. Center</t>
  </si>
  <si>
    <t>Royal At Wayland Nursing &amp; Rehabilitation Center</t>
  </si>
  <si>
    <t>Sudbury Pines Extended Care</t>
  </si>
  <si>
    <t>The Reservoir Nursing &amp; Rehabilitation</t>
  </si>
  <si>
    <t>CAM</t>
  </si>
  <si>
    <t>Disability and Recovery History</t>
  </si>
  <si>
    <t>Sunderland</t>
  </si>
  <si>
    <t>Charlton Old Home Day- Lots of traffic, referrals and information provided- connection with CERT, EMS, physician offices, COA, library, town employees and state reps.</t>
  </si>
  <si>
    <t>8/2/25 Worcester African Festival  8/2/25 Green Hill Block Party  8/4/25 Worcester Community Action Council Health Fair  8/6/25 Worcester Out to Lunch Farmerâ€™s Market  8/13/25 Worcester Out to Lunch Farmerâ€™s Market  8/20/25 Goddard House (Independent Living)  8/20/25 Homestead Rest Home  8/24/25 Worcester Caribbean Festival</t>
  </si>
  <si>
    <t>Advinia Care At Provincetown</t>
  </si>
  <si>
    <t>Cape Heritage Rehabilitation &amp; Health Care Center</t>
  </si>
  <si>
    <t>Table at Unity Day</t>
  </si>
  <si>
    <t>Table at Dennis Police Dept event</t>
  </si>
  <si>
    <t>Table at Amplify POC</t>
  </si>
  <si>
    <t>Nothing else to report for CORD for August! Thank you</t>
  </si>
  <si>
    <t>kim green</t>
  </si>
  <si>
    <t>Chelsea</t>
  </si>
  <si>
    <t>Attleboro</t>
  </si>
  <si>
    <t>Craneville Place Of Dalton</t>
  </si>
  <si>
    <t>George B. Crane Memorial Center</t>
  </si>
  <si>
    <t>Meet and greet with Pittsfield Mayor Marchetti</t>
  </si>
  <si>
    <t>National Night Out, Hosted by B2/Roxbury Community Service Office.  At this event the families, providers, law enforcement and organizations were able to share information, socialize and receive resources.</t>
  </si>
  <si>
    <t>Equity and Access Committee</t>
  </si>
  <si>
    <t>Western Ma Elder Professionals Association</t>
  </si>
  <si>
    <t>Resource Fair that was sponsored by Adams Council on Aging and Berkshire Community Action Council. ESBCI and AdLib were in attendance</t>
  </si>
  <si>
    <t>Resource Fair sponsored by Pittsfield Council on Aging and Pittsfield Public Library</t>
  </si>
  <si>
    <t>9/16/25:  MA ILC Conference In Person 360 minutes ~25 staff members reached  9/19/25:  MWYMCA In Person 60 minutes 2 staff members reached</t>
  </si>
  <si>
    <t>Mass Aging Conference</t>
  </si>
  <si>
    <t>SPAULDING REHABILITATION HOSPITAL</t>
  </si>
  <si>
    <t>Briarwood Rehabilitation &amp; Healthcare Center</t>
  </si>
  <si>
    <t>Gill</t>
  </si>
  <si>
    <t>Quincy</t>
  </si>
  <si>
    <t>Health and wellness expo</t>
  </si>
  <si>
    <t>Lee Healthcare</t>
  </si>
  <si>
    <t>Adams</t>
  </si>
  <si>
    <t>SILC Conference in Malborough, MA</t>
  </si>
  <si>
    <t>CARNEY HOSPITAL</t>
  </si>
  <si>
    <t>Vero Health - Wilbraham</t>
  </si>
  <si>
    <t>Statewide IL Conference</t>
  </si>
  <si>
    <t>Paul Spooner Leadership Event</t>
  </si>
  <si>
    <t>Julie James</t>
  </si>
  <si>
    <t>jjames@iacil.org</t>
  </si>
  <si>
    <t>Outreach has been conducted also within the context of consumer visits, sharing information with community partners working with an IA consumer. We continue to keep in touch on a monthly basis with most housing authorities, COAs, and other town-specific organizations.</t>
  </si>
  <si>
    <t>SILC annual conference</t>
  </si>
  <si>
    <t>Safety Day Expo</t>
  </si>
  <si>
    <t>HAC Utility Workshop</t>
  </si>
  <si>
    <t>CORD gave a service presentation to Compassionate Care ALS, a Massachusetts non profit group with 15 people attending and 2 CORD staff for 120 Minutes.</t>
  </si>
  <si>
    <t>Boxborough</t>
  </si>
  <si>
    <t>9/12/25  outreach LGBTQ+   group  9/25/25  outreach LGBTQ+ group</t>
  </si>
  <si>
    <t>Groton</t>
  </si>
  <si>
    <t>Townsend</t>
  </si>
  <si>
    <t>Wellness Workshop and Vendors</t>
  </si>
  <si>
    <t>Nora</t>
  </si>
  <si>
    <t>Willcutts</t>
  </si>
  <si>
    <t>Royal Meadow View</t>
  </si>
  <si>
    <t>Life Care Center Of Stoneham</t>
  </si>
  <si>
    <t>Katzman Center for Family Living</t>
  </si>
  <si>
    <t>Lighthouse Nursing Care Center</t>
  </si>
  <si>
    <t>Eastpointe Nursing Care Center</t>
  </si>
  <si>
    <t>Holland</t>
  </si>
  <si>
    <t>Open streets community event</t>
  </si>
  <si>
    <t>life issues cable show</t>
  </si>
  <si>
    <t>New Bedford</t>
  </si>
  <si>
    <t>ESAC Senior Picnic at Piers Park East Boston</t>
  </si>
  <si>
    <t>Paxton</t>
  </si>
  <si>
    <t>Oakham</t>
  </si>
  <si>
    <t>September 4 Audio Journal   September 4 GIA HC Services Caregiver Fair  September 4 Tower Hill PRIDE! Celebration!  September 6 PRIDE Worcester  September 8 Worcester Community Action Council  September 8 Shrewsbury Triad Connection Meeting (COA, PD, BOH)   September 12 United Way Day of Caring  September 12 Reliant Medical Group  September 12 Rockland Trust  September 20 Tribal Community Health Fair  September 22 South Middlesex Opportunity Council  September 24 Cornerstone Health and Wellness Fair  September 24 Worcester Talking Books</t>
  </si>
  <si>
    <t>LAHEY HOSPITAL &amp; MEDICAL CENTER, BURLINGTON</t>
  </si>
  <si>
    <t>Bedford</t>
  </si>
  <si>
    <t>Arlington</t>
  </si>
  <si>
    <t>Acton</t>
  </si>
  <si>
    <t>Westfield Health Fair  Hunting Health Fair</t>
  </si>
  <si>
    <t>Springwell45870</t>
  </si>
  <si>
    <t>STAVROS45870</t>
  </si>
  <si>
    <t>SeniorCare45870</t>
  </si>
  <si>
    <t>AgeSpan45870</t>
  </si>
  <si>
    <t>LifePath45870</t>
  </si>
  <si>
    <t>TriValley45870</t>
  </si>
  <si>
    <t>Ad-Lib45870</t>
  </si>
  <si>
    <t>Springwell45901</t>
  </si>
  <si>
    <t>LifePath45901</t>
  </si>
  <si>
    <t>TriValley45901</t>
  </si>
  <si>
    <t>AgeSpan45901</t>
  </si>
  <si>
    <t>Ad-Lib45901</t>
  </si>
  <si>
    <t>SeniorCare45901</t>
  </si>
  <si>
    <t>STAVROS45901</t>
  </si>
  <si>
    <t>BostonCenterforIndependentLiving45839</t>
  </si>
  <si>
    <t>BostonCenterforIndependentLiving45870</t>
  </si>
  <si>
    <t>Somerville/CambridgeElderServices45870</t>
  </si>
  <si>
    <t>DisabilityResourceCenter45870</t>
  </si>
  <si>
    <t>SouthShoreElderServices45901</t>
  </si>
  <si>
    <t>AgingServicesofNorthCentralMass45870</t>
  </si>
  <si>
    <t>ElderServicesofCapeCodandtheIslands45870</t>
  </si>
  <si>
    <t>IndependenceAssociates45870</t>
  </si>
  <si>
    <t>CoastlineElderlyServices45870</t>
  </si>
  <si>
    <t>CoastlineElderlyServices45870NoOutreachConducted</t>
  </si>
  <si>
    <t>GreaterLynnSeniorServices45870</t>
  </si>
  <si>
    <t>SeniorCare45870NoOutreachConducted</t>
  </si>
  <si>
    <t>BostonSeniorHomeCare45870</t>
  </si>
  <si>
    <t>MetroWestCenterforIndependentLiving45870</t>
  </si>
  <si>
    <t>NortheastIndependentLivingprogram45870</t>
  </si>
  <si>
    <t>SoutheastCenterforIndependentLiving45870</t>
  </si>
  <si>
    <t>SoutheastCenterforIndependentLiving45870NoOutreachConducted</t>
  </si>
  <si>
    <t>ElderServicesofBerkshireCounty45901</t>
  </si>
  <si>
    <t>ElderServicesofWorcesterArea45870</t>
  </si>
  <si>
    <t>CapeOrganizationforRightsoftheDisabled45870</t>
  </si>
  <si>
    <t>CenterforLivingandWorking45870</t>
  </si>
  <si>
    <t>CenterforLivingandWorking45870NoOutreachConducted</t>
  </si>
  <si>
    <t>MysticValleyElderServices45870</t>
  </si>
  <si>
    <t>BristolAging&amp;Wellness45870</t>
  </si>
  <si>
    <t>HighlandValleyElderServices45870</t>
  </si>
  <si>
    <t>HighlandValleyElderServices45870NoOutreachConducted</t>
  </si>
  <si>
    <t>CentralBostonElderServices45870</t>
  </si>
  <si>
    <t>MinutemanSeniorServices45870</t>
  </si>
  <si>
    <t>AccessCarePartners45870</t>
  </si>
  <si>
    <t>ElderServicesofBerkshireCounty45931</t>
  </si>
  <si>
    <t>HESSCOElderServices45901</t>
  </si>
  <si>
    <t>Somerville/CambridgeElderServices45901</t>
  </si>
  <si>
    <t>DisabilityResourceCenter45901</t>
  </si>
  <si>
    <t>CenterforLivingandWorking45901</t>
  </si>
  <si>
    <t>CenterforLivingandWorking45901NoOutreachConducted</t>
  </si>
  <si>
    <t>SeniorCare45901NoOutreachConducted</t>
  </si>
  <si>
    <t>MetroWestCenterforIndependentLiving45901</t>
  </si>
  <si>
    <t>MetroWestCenterforIndependentLiving45901NoOutreachConducted</t>
  </si>
  <si>
    <t>BristolAging&amp;Wellness45901</t>
  </si>
  <si>
    <t>BristolAging&amp;Wellness45901NoOutreachConducted</t>
  </si>
  <si>
    <t>NortheastIndependentLivingprogram45901</t>
  </si>
  <si>
    <t>IndependenceAssociates45901</t>
  </si>
  <si>
    <t>CapeOrganizationforRightsoftheDisabled45901</t>
  </si>
  <si>
    <t>ElderServicesofCapeCodandtheIslands45901</t>
  </si>
  <si>
    <t>AgingServicesofNorthCentralMass45901</t>
  </si>
  <si>
    <t>SoutheastCenterforIndependentLiving45901</t>
  </si>
  <si>
    <t>SoutheastCenterforIndependentLiving45901NoOutreachConducted</t>
  </si>
  <si>
    <t>CentralBostonElderServices45901</t>
  </si>
  <si>
    <t>MysticValleyElderServices45901</t>
  </si>
  <si>
    <t>GreaterSpringfieldSeniorServices45901</t>
  </si>
  <si>
    <t>BostonCenterforIndependentLiving45901</t>
  </si>
  <si>
    <t>CoastlineElderlyServices45901</t>
  </si>
  <si>
    <t>OldColonyElderServices45901</t>
  </si>
  <si>
    <t>OldColonyElderServices45901NoOutreachConducted</t>
  </si>
  <si>
    <t>BostonSeniorHomeCare45901</t>
  </si>
  <si>
    <t>ElderServicesofWorcesterArea45901</t>
  </si>
  <si>
    <t>MinutemanSeniorServices45901</t>
  </si>
  <si>
    <t>MinutemanSeniorServices45901NoOutreachConducted</t>
  </si>
  <si>
    <t>HighlandValleyElderServices45901</t>
  </si>
  <si>
    <t>Meeting with LIHEAP agency and various professionals representing housing, banking, city officials, immigration supports, harm reduction, and more.</t>
  </si>
  <si>
    <t>North Shore Medical Center Activity was performed through the whole month of September (9/1-9/30) and collectively was 4 hours of outreach.</t>
  </si>
  <si>
    <t>GreaterLynnSeniorServices45901</t>
  </si>
  <si>
    <t>Block Party - CBES hosted a block party and invited community organizations</t>
  </si>
  <si>
    <t>At the event there was an opportunity for attendees to paint and enjoy a meal together.</t>
  </si>
  <si>
    <t>North Andover</t>
  </si>
  <si>
    <t>Vendor event at Coes Pond Village in Worcester. Met with residents and staff to tell them about our program.</t>
  </si>
  <si>
    <t>Truro</t>
  </si>
  <si>
    <t>OC, CG departments met with CORD on zoom  and discuss</t>
  </si>
  <si>
    <t>ADRC coordinator meeting</t>
  </si>
  <si>
    <t>MCOA conference- many vendors and speakers</t>
  </si>
  <si>
    <t>10/22/25  Mashpee Dialysis Center  10/30/25  Housing Assistance Corportion with OC    10/3/25  Housing Roundtable with OC   10/23/25 Conference- Advocates AFC Program, Embrace Prevention Care, At Home Hearing, Funeral cConsumers Alliance, Help my Aging Parents, Senior Care Athority, Umas Amherst First-Flagship Initiative ADRD Social Therapeutics, Mass Com. for Deaf and Hard of Hearing, Advocates: counseling and psychiatry, McClean Hospital</t>
  </si>
  <si>
    <t>Acushnet</t>
  </si>
  <si>
    <t>Rochester</t>
  </si>
  <si>
    <t>Fairhaven</t>
  </si>
  <si>
    <t>NB Connects Resource Fair</t>
  </si>
  <si>
    <t>SUN/CHW of MA Resources Fair</t>
  </si>
  <si>
    <t>Tripp Towers MOLINA event</t>
  </si>
  <si>
    <t>Hawthorn Medical Associate	535 Faunce Corner Rd. Dartmouth	10/15/2025	30 mintues	4 professionals met through TEAMS chat to discuss Coastline and services/to mail flyers and post cards    The Cottages at Dartmouth Village ALF 214 Slocum Rd. Dartmouth	10/17/2025	30 mintues	1 professional Discuss services eligible to residents/possibly set-up an info session and/or matter of balance, in the future</t>
  </si>
  <si>
    <t>Whitman</t>
  </si>
  <si>
    <t>Plympton</t>
  </si>
  <si>
    <t>Pembroke</t>
  </si>
  <si>
    <t>We provided outreach to the following COAs: Whitman, Cohasset, Plympton, Hingham, Halifax, Rockland, Norwell, Marshfield, Hanover, Hanson, Duxbury, Carver, Bridgewater, Abington, Cohasset, Kingston. We also presented to Silver Lake High School, and scheduled a meeting with Bridgewater State University's EXCEL program. In addition, HOAs: Rockland, Plymouth, Marshfield, Middleboro, Whitman, Mansfield, and Holbrook/Avon. Also attended Easter Seals Halloween function.</t>
  </si>
  <si>
    <t>10/4/25 Worcester Irish Cultural Festival 150+ attendees  10/15/25 MWCC Career Fair 50+ attendees  10/17/25 Grafton Senior Center Health Fair 100+ attendees  10/22/25 Dementia Friends of Worcester 150+ attendees  10/28/25 Colony Retirement Homes Annual Resource Fair 75+ attendees  10/30/25 Veterans Inc 1 OC involved 20 min   10/30/25 Worcester Community Action Council Homelessness prevention 1 hour</t>
  </si>
  <si>
    <t>Shirley</t>
  </si>
  <si>
    <t>community Living Director at ASNCM was a panelist at a meeting/conference at Nashoba Valley</t>
  </si>
  <si>
    <t>Resource fair at Leominster Senior Center</t>
  </si>
  <si>
    <t>Tabeling Information with Staff Members and General Public.</t>
  </si>
  <si>
    <t>Alzheimer's Association Community Partnership at the Village at Proprietor's Green Assisted Living Facilit</t>
  </si>
  <si>
    <t>Alzheimer's Association Community Partnership at Pembroke COA</t>
  </si>
  <si>
    <t>Robert Daniels</t>
  </si>
  <si>
    <t>robert@cilcapecod.org</t>
  </si>
  <si>
    <t>ADRC/OC Meeting</t>
  </si>
  <si>
    <t>DTA Advisory Board Meeting</t>
  </si>
  <si>
    <t>Barnstable County Health and Human Services Advisory Council</t>
  </si>
  <si>
    <t>Housing to Protect Cape Cod Summit</t>
  </si>
  <si>
    <t>10/10 NH Outreach at Cape Winds/ 2ppl/60mins  10/15 Barnstable Disability Commission/10ppl/135mins  10/2- Brooks Free Library/2ppl/90mins   10/9 &amp; 10/15- Barnstable No Place for Hate (BNPFH) 10ppl/120mins  10/14 -Healthy Aging Cape Cod/8ppl/90mins  10/23 -Rock Harbor Fair/10ppl/540mins  10/31 -Cape Cod Chamber of Commerce/20ppl/240mins  10/15 Yarmouth Council on Aging/2ppl/45mins</t>
  </si>
  <si>
    <t>North Adams</t>
  </si>
  <si>
    <t>Non-Profit Center of the Berkshires Resource Fair</t>
  </si>
  <si>
    <t>Bear Hill Rehabilitation &amp; Nursing Center</t>
  </si>
  <si>
    <t>Melrose Healthcare</t>
  </si>
  <si>
    <t>Bear Mountain At Reading</t>
  </si>
  <si>
    <t>10/23- Christopher Heights Assisted Living Webster- 1.5 hours, 5 staff OC involved: N</t>
  </si>
  <si>
    <t>Waltham</t>
  </si>
  <si>
    <t>Senator Spilka Wellness Fair</t>
  </si>
  <si>
    <t>Warwick</t>
  </si>
  <si>
    <t>Grandparents Raising Grandchildren Fair In Western mass</t>
  </si>
  <si>
    <t>Lifepath Walkathon: To raise funds for HDM program. Multiple vendors present</t>
  </si>
  <si>
    <t>Montague Safety Day with multiple vendors present</t>
  </si>
  <si>
    <t>YMCA Greenfield Wellness Fair</t>
  </si>
  <si>
    <t>We attended 17 events in October consisting of Fairs, COA Meetings with local towns, Hospital Fairs, and Age &amp; Dementia Friendly Presentations.</t>
  </si>
  <si>
    <t>Swampscott</t>
  </si>
  <si>
    <t>White Cane Day at the Statehouse</t>
  </si>
  <si>
    <t>City of Lawrence Disability Day</t>
  </si>
  <si>
    <t>ADRC Meeting</t>
  </si>
  <si>
    <t>Housing Navigator Advisory Committee</t>
  </si>
  <si>
    <t>Westhampton</t>
  </si>
  <si>
    <t>Southwick</t>
  </si>
  <si>
    <t>10/12/25 - Westhampton Fall Festival  10/14/25 - PVMCI Quarter meeting with CDH  10/29/25 - Southwick Community Vaccination and Wellness Clinic</t>
  </si>
  <si>
    <t>Annual Conference</t>
  </si>
  <si>
    <t>Program Training</t>
  </si>
  <si>
    <t>SHINE Training</t>
  </si>
  <si>
    <t>AgeSpan45931</t>
  </si>
  <si>
    <t>SeniorCare45931</t>
  </si>
  <si>
    <t>STAVROS45931</t>
  </si>
  <si>
    <t>Ad-Lib45931</t>
  </si>
  <si>
    <t>TriValley45931</t>
  </si>
  <si>
    <t>Springwell45931</t>
  </si>
  <si>
    <t>LifePath45931</t>
  </si>
  <si>
    <t>CentralBostonElderServices45931</t>
  </si>
  <si>
    <t>SeniorCare45931NoOutreachConducted</t>
  </si>
  <si>
    <t>CenterforLivingandWorking45931</t>
  </si>
  <si>
    <t>ElderServicesofCapeCodandtheIslands45931</t>
  </si>
  <si>
    <t>CoastlineElderlyServices45931</t>
  </si>
  <si>
    <t>Somerville/CambridgeElderServices45931</t>
  </si>
  <si>
    <t>IndependenceAssociates45931</t>
  </si>
  <si>
    <t>ElderServicesofWorcesterArea45931</t>
  </si>
  <si>
    <t>AgingServicesofNorthCentralMass45931</t>
  </si>
  <si>
    <t>GreaterSpringfieldSeniorServices45931</t>
  </si>
  <si>
    <t>GreaterLynnSeniorServices45931</t>
  </si>
  <si>
    <t>OldColonyElderServices45931</t>
  </si>
  <si>
    <t>CapeOrganizationforRightsoftheDisabled45931</t>
  </si>
  <si>
    <t>MysticValleyElderServices45931</t>
  </si>
  <si>
    <t>DisabilityResourceCenter45931</t>
  </si>
  <si>
    <t>NortheastIndependentLivingprogram45931</t>
  </si>
  <si>
    <t>ElderServicesofBerkshireCounty45962</t>
  </si>
  <si>
    <t>HighlandValleyElderServices45931</t>
  </si>
  <si>
    <t>MinutemanSeniorServices45931</t>
  </si>
  <si>
    <t>BostonSeniorHomeCare45931</t>
  </si>
  <si>
    <t>BostonSeniorHomeCare45931NoOutreachConducted</t>
  </si>
  <si>
    <t>BristolAging&amp;Wellness45931</t>
  </si>
  <si>
    <t>BristolAging&amp;Wellness45931NoOutreachConducted</t>
  </si>
  <si>
    <t>SouthShoreElderServices45931</t>
  </si>
  <si>
    <t>SoutheastCenterforIndependentLiving45931</t>
  </si>
  <si>
    <t>SoutheastCenterforIndependentLiving45931NoOutreachConducted</t>
  </si>
  <si>
    <t>Cambridge Disability Pride</t>
  </si>
  <si>
    <t>CBES Block Party</t>
  </si>
  <si>
    <t>Open Streets Mattapan</t>
  </si>
  <si>
    <t>This comment is in regards to the Framingham Event we have recorded in this report.  It was attended by more that 5000 people.  This area is requesting the # of staff reached.  I'm unsure how we could have tracked the specific data of staff.</t>
  </si>
  <si>
    <t>A meeting between multiple food pantries and community organizations to address food insecurity and other resources in Berkshire County.</t>
  </si>
  <si>
    <t>A meeting convened by Berkshire Community Action Council for agencies to provide mutual information and updates</t>
  </si>
  <si>
    <t>Concord</t>
  </si>
  <si>
    <t>Emergency preparation Training/Senior Center</t>
  </si>
  <si>
    <t>Berkshire Elder Care Network Breakfast</t>
  </si>
  <si>
    <t>Berkshire Fallon Collaborative/Community Health Workers</t>
  </si>
  <si>
    <t>We conducted outreach to several community-based organizations that may not be reflected in the categories available.  We are currently in the hiring process for new I&amp;R staff and for additional OC.</t>
  </si>
  <si>
    <t>Our I&amp;R specialist spoke with a senior care coordinator at Advocates. She provided information about all our programs and services.</t>
  </si>
  <si>
    <t>Legislative Breakfast</t>
  </si>
  <si>
    <t>MASILC Meeting</t>
  </si>
  <si>
    <t>Healthy Aging Cape Cod work group.</t>
  </si>
  <si>
    <t>DAAHR Webinar on One Care changes.</t>
  </si>
  <si>
    <t>Health Equity Panel Discussion.</t>
  </si>
  <si>
    <t>11/4, 11/13 CCRTA meetings totaling 105 minutes with approximately 10 ppl. No OC  11/17, 11/19 Assisted Living Centers, Freestyle Living, Maplewood totaling 240 minutes approximately 35 ppl and 1 OC  11/21 Chamber of Commerce meeting totaling 180 minutes approximately 20 ppl and 1 OC</t>
  </si>
  <si>
    <t>LGBTQ+ Aging Neworking Event</t>
  </si>
  <si>
    <t>LGBTQ+ Aging Network Event</t>
  </si>
  <si>
    <t>LGBTQ+</t>
  </si>
  <si>
    <t>This activity was submitted later, this staff member works within NSMC throughout each month and provides options counseling along with their other responsibilities. This entry is for the collective month of October's activities that totaled 5 hours.</t>
  </si>
  <si>
    <t>Virtual presentation on BEI</t>
  </si>
  <si>
    <t>Health and Wellness Expo</t>
  </si>
  <si>
    <t>Dignity Alliance meeting</t>
  </si>
  <si>
    <t>dcannella1@agingnetwork.com</t>
  </si>
  <si>
    <t>Westborough</t>
  </si>
  <si>
    <t>Watertown Senior Center Health Fair</t>
  </si>
  <si>
    <t>MELROSEWKFLD HTLTHCRE LAWRENCE MEM</t>
  </si>
  <si>
    <t>Tcu At Webster</t>
  </si>
  <si>
    <t>This was a legislative breakfast partnered with our ILC - CORD to discuss the right of the disabled.  Questions were able to be asked</t>
  </si>
  <si>
    <t>OC covered 6 days of coverage for the month of November in our I&amp;R Dept., due to scheduling for I&amp;R Specialist being out of office for vacation.</t>
  </si>
  <si>
    <t>Mattapoisett</t>
  </si>
  <si>
    <t>ADRC Monthly Team Meeting</t>
  </si>
  <si>
    <t>Meeting with All Care VNA Adult Foster Care</t>
  </si>
  <si>
    <t>Boston Open Street event</t>
  </si>
  <si>
    <t>Pioneer Valley Life - Easthampton Medica -local cable TV show - Interview about programs and services</t>
  </si>
  <si>
    <t>Bolton</t>
  </si>
  <si>
    <t>Leominster</t>
  </si>
  <si>
    <t>Presenttion at Lancaster COA with other parties for the residents</t>
  </si>
  <si>
    <t>On 11/26/2025, ASNCM option counselor did a outreach at ABBA- adult day health for approximately 30 minutes.</t>
  </si>
  <si>
    <t>South Shore Alzheimer's Partnership</t>
  </si>
  <si>
    <t>Holden</t>
  </si>
  <si>
    <t>Auburn</t>
  </si>
  <si>
    <t>11/03/25 Worcester Community Action Council- 2 hour community fair  11/18/25 National Grid/ ESWA nutrition overview    11/05/25 Fallon Health 150ppl 1 hour</t>
  </si>
  <si>
    <t>Transition Fair at local high school to highlight services for aging out populations</t>
  </si>
  <si>
    <t>jessica stone</t>
  </si>
  <si>
    <t>Ad-Lib45962</t>
  </si>
  <si>
    <t>SeniorCare45962</t>
  </si>
  <si>
    <t>STAVROS45962</t>
  </si>
  <si>
    <t>Springwell45962</t>
  </si>
  <si>
    <t>TriValley45962</t>
  </si>
  <si>
    <t>LifePath45962</t>
  </si>
  <si>
    <t>AgeSpan45962</t>
  </si>
  <si>
    <t>BostonCenterforIndependentLiving45931</t>
  </si>
  <si>
    <t>MetroWestCenterforIndependentLiving45931</t>
  </si>
  <si>
    <t>MetroWestCenterforIndependentLiving45931NoOutreachConducted</t>
  </si>
  <si>
    <t>MinutemanSeniorServices45962</t>
  </si>
  <si>
    <t>IndependenceAssociates45962</t>
  </si>
  <si>
    <t>CenterforLivingandWorking45962</t>
  </si>
  <si>
    <t>CenterforLivingandWorking45962NoOutreachConducted</t>
  </si>
  <si>
    <t>CapeOrganizationforRightsoftheDisabled45962</t>
  </si>
  <si>
    <t>CentralBostonElderServices45931NoOutreachConducted</t>
  </si>
  <si>
    <t>SeniorCare45962NoOutreachConducted</t>
  </si>
  <si>
    <t>SouthShoreElderServices45962</t>
  </si>
  <si>
    <t>GreaterSpringfieldSeniorServices45962</t>
  </si>
  <si>
    <t>BostonSeniorHomeCare45962</t>
  </si>
  <si>
    <t>GreaterLynnSeniorServices45962</t>
  </si>
  <si>
    <t>DisabilityResourceCenter45962</t>
  </si>
  <si>
    <t>Somerville/CambridgeElderServices45962</t>
  </si>
  <si>
    <t>MetroWestCenterforIndependentLiving45962</t>
  </si>
  <si>
    <t>ElderServicesofCapeCodandtheIslands45962</t>
  </si>
  <si>
    <t>HESSCOElderServices45962</t>
  </si>
  <si>
    <t>HESSCOElderServices45962NoOutreachConducted</t>
  </si>
  <si>
    <t>CoastlineElderlyServices45962</t>
  </si>
  <si>
    <t>NortheastIndependentLivingprogram45962</t>
  </si>
  <si>
    <t>BostonCenterforIndependentLiving45962</t>
  </si>
  <si>
    <t>HighlandValleyElderServices45962</t>
  </si>
  <si>
    <t>AgingServicesofNorthCentralMass45962</t>
  </si>
  <si>
    <t>OldColonyElderServices45962</t>
  </si>
  <si>
    <t>MysticValleyElderServices45962</t>
  </si>
  <si>
    <t>ElderServicesofWorcesterArea45962</t>
  </si>
  <si>
    <t>SoutheastCenterforIndependentLiving45962</t>
  </si>
  <si>
    <t>SoutheastCenterforIndependentLiving45962NoOutreachConducted</t>
  </si>
  <si>
    <t>ElderServicesofBerkshireCounty45992</t>
  </si>
  <si>
    <t>Beth Millett</t>
  </si>
  <si>
    <t>intake_i&amp;r@bristolaging.org</t>
  </si>
  <si>
    <t>December 2025, coverage in our information and referral dept., was needed, I covered 11 days in the month December. I often will cover as needed the I&amp;R line in addition to OC duties and only as needed or for intakes here at HESSCO . So coverage in three roles Option's Counseling, Intake and Referral and limited Intake Assessment Specialist - for intakes throughout the course of my time here at HESSCO.</t>
  </si>
  <si>
    <t>Elaine Cacciola</t>
  </si>
  <si>
    <t>Ecacciola@ethocare.org</t>
  </si>
  <si>
    <t>No Options Counselor for month of December 2025</t>
  </si>
  <si>
    <t>meeting of services</t>
  </si>
  <si>
    <t>BETH ISRAEL DEACONESS HOSPITAL - PLYMOUTH</t>
  </si>
  <si>
    <t>Kingston</t>
  </si>
  <si>
    <t>Mansfield</t>
  </si>
  <si>
    <t>Plymouth County Outreach Open House</t>
  </si>
  <si>
    <t>Stairway to Recovery Presentation by IA</t>
  </si>
  <si>
    <t>Middleboro Matters monthly community event</t>
  </si>
  <si>
    <t>Maryann</t>
  </si>
  <si>
    <t>Linnehan</t>
  </si>
  <si>
    <t>FIL Training</t>
  </si>
  <si>
    <t>Dexter House Healthcare</t>
  </si>
  <si>
    <t>Wakefield Center</t>
  </si>
  <si>
    <t>Greenwood Nursing &amp; Rehabilitation Center</t>
  </si>
  <si>
    <t>Leonard Florence Center For Living</t>
  </si>
  <si>
    <t>Nicole O'Driscoll</t>
  </si>
  <si>
    <t>nodriscoll@agingnetwork.com</t>
  </si>
  <si>
    <t>Williamsburg</t>
  </si>
  <si>
    <t>Holiday connections   AGE STRONG</t>
  </si>
  <si>
    <t>Peabody</t>
  </si>
  <si>
    <t>Mass Association for the Blind 12/8/25 15 minutes OC involved in activity  Grove Medical 5 staff reached 30 minutes agency overview and OC program</t>
  </si>
  <si>
    <t>Cathy Taylor</t>
  </si>
  <si>
    <t>cathy@cilcapecod.org</t>
  </si>
  <si>
    <t>TriValley45992</t>
  </si>
  <si>
    <t>SeniorCare45992</t>
  </si>
  <si>
    <t>LifePath45992</t>
  </si>
  <si>
    <t>Springwell45992</t>
  </si>
  <si>
    <t>Ethos45992</t>
  </si>
  <si>
    <t>STAVROS45992</t>
  </si>
  <si>
    <t>Ad-Lib45992</t>
  </si>
  <si>
    <t>AgeSpan45992</t>
  </si>
  <si>
    <t>CentralBostonElderServices45962</t>
  </si>
  <si>
    <t>CentralBostonElderServices45962NoOutreachConducted</t>
  </si>
  <si>
    <t>BristolAging&amp;Wellness45962</t>
  </si>
  <si>
    <t>BristolAging&amp;Wellness45962NoOutreachConducted</t>
  </si>
  <si>
    <t>AccessCarePartners45962</t>
  </si>
  <si>
    <t>AccessCarePartners45962NoOutreachConducted</t>
  </si>
  <si>
    <t>BristolAging&amp;Wellness45992</t>
  </si>
  <si>
    <t>BristolAging&amp;Wellness45992NoOutreachConducted</t>
  </si>
  <si>
    <t>CentralBostonElderServices45992</t>
  </si>
  <si>
    <t>CentralBostonElderServices45992NoOutreachConducted</t>
  </si>
  <si>
    <t>SeniorCare45992NoOutreachConducted</t>
  </si>
  <si>
    <t>CenterforLivingandWorking45992</t>
  </si>
  <si>
    <t>CenterforLivingandWorking45992NoOutreachConducted</t>
  </si>
  <si>
    <t>HESSCOElderServices45992</t>
  </si>
  <si>
    <t>HESSCOElderServices45992NoOutreachConducted</t>
  </si>
  <si>
    <t>Ethos45992NoOutreachConducted</t>
  </si>
  <si>
    <t>GreaterSpringfieldSeniorServices45992</t>
  </si>
  <si>
    <t>Somerville/CambridgeElderServices45992</t>
  </si>
  <si>
    <t>MetroWestCenterforIndependentLiving45992</t>
  </si>
  <si>
    <t>SouthShoreElderServices45992</t>
  </si>
  <si>
    <t>ElderServicesofCapeCodandtheIslands45992</t>
  </si>
  <si>
    <t>IndependenceAssociates45992</t>
  </si>
  <si>
    <t>AccessCarePartners45992</t>
  </si>
  <si>
    <t>MysticValleyElderServices45992</t>
  </si>
  <si>
    <t>OldColonyElderServices45992</t>
  </si>
  <si>
    <t>OldColonyElderServices45992NoOutreachConducted</t>
  </si>
  <si>
    <t>CoastlineElderlyServices45992</t>
  </si>
  <si>
    <t>HighlandValleyElderServices45992</t>
  </si>
  <si>
    <t>AgeSpan45992NoOutreachConducted</t>
  </si>
  <si>
    <t>SoutheastCenterforIndependentLiving45992</t>
  </si>
  <si>
    <t>SoutheastCenterforIndependentLiving45992NoOutreachConducted</t>
  </si>
  <si>
    <t>BostonSeniorHomeCare45992</t>
  </si>
  <si>
    <t>ElderServicesofWorcesterArea45992</t>
  </si>
  <si>
    <t>ElderServicesofWorcesterArea45992NoOutreachConducted</t>
  </si>
  <si>
    <t>CapeOrganizationforRightsoftheDisabled45992</t>
  </si>
  <si>
    <t>Adult Foster Care</t>
  </si>
  <si>
    <t>Carlisle</t>
  </si>
  <si>
    <t>Wilmington</t>
  </si>
  <si>
    <t>Woburn</t>
  </si>
  <si>
    <t>NortheastIndependentLivingprogram45992</t>
  </si>
  <si>
    <t>DisabilityResourceCenter45992</t>
  </si>
  <si>
    <t>BostonCenterforIndependentLiving45992</t>
  </si>
  <si>
    <t>BostonCenterforIndependentLiving45992NoOutreachConducted</t>
  </si>
  <si>
    <t>GreaterLynnSeniorServices45992</t>
  </si>
  <si>
    <t>AgingServicesofNorthCentralMass45992</t>
  </si>
  <si>
    <t>AgingServicesofNorthCentralMass45992NoOutreachConducted</t>
  </si>
  <si>
    <t>MinutemanSeniorServices45992</t>
  </si>
  <si>
    <t>I have been providing coverage in I&amp;R throughout the month of January off and on. I am attending in the coming month a February at LHA-Community Table</t>
  </si>
  <si>
    <t>Gbertrand@eldercare.org</t>
  </si>
  <si>
    <t>Cambridge Rehab had up to 15 visits by our Community Health Nurse in January, and couldn't be all reflected in the survery</t>
  </si>
  <si>
    <t>jinton@centralboston.org</t>
  </si>
  <si>
    <t>Presentation on ASAP Services to Residents and Staff at the Kenzi at Bartlett Station, Roxbury</t>
  </si>
  <si>
    <t>1/2/26 Central Mass Housing Authority - discussed Options Counseling with intake worker  1/23/26 Julia Bancroft apartments â€“ ESWA programs 9 ppl   1/30/26 Legislative Breakfast - Local state representatives, Center for Living and Working (ILC), Easter Seals, Reuse program</t>
  </si>
  <si>
    <t>Older Adult Behavioral Health</t>
  </si>
  <si>
    <t>Veterans want to meet about services for the elderly vets, also housing options because funding has been cut at the VA level with Vash subsidies   .     Medical is a big issue they need help with MassHealth applications due to lack of appts and Doctors available. They are using urgent care and emergency rooms.</t>
  </si>
  <si>
    <t>Volunteer fair</t>
  </si>
  <si>
    <t>ESCCI attended fair at AFSC</t>
  </si>
  <si>
    <t>Barbara Badgett</t>
  </si>
  <si>
    <t>bbadgett@ethocare.org</t>
  </si>
  <si>
    <t>ARBOUR HOSPITAL, THE</t>
  </si>
  <si>
    <t>Y- VA Hospital Jamaica Plain</t>
  </si>
  <si>
    <t>Armenian Nursing &amp; Rehabilitation Center</t>
  </si>
  <si>
    <t>German Centre For Extended Care</t>
  </si>
  <si>
    <t>Laurel Ridge Rehabilitation &amp; Skilled Care Center</t>
  </si>
  <si>
    <t>Hyde Park</t>
  </si>
  <si>
    <t>Jamaica Plain</t>
  </si>
  <si>
    <t>The Veterans Hospitals are not on the list. I added the VA hospital</t>
  </si>
  <si>
    <t>Oxford Family Fair- Outreach table</t>
  </si>
  <si>
    <t>Housing Navigator Advisory Council</t>
  </si>
  <si>
    <t>Middleborough Matters</t>
  </si>
  <si>
    <t>Plymouth County Outreach Situation Tables</t>
  </si>
  <si>
    <t>Have conducted outreach also with school programs, nonprofit organizations not captured within the scope of this survey, and for-profit medical providers.</t>
  </si>
  <si>
    <t>1/12/26 - Westfield Housing Authority meeting  1/13/26 - Pioneer Valley Memory Care Initiative meeting</t>
  </si>
  <si>
    <t>Advocate Healthcare Of East Boston</t>
  </si>
  <si>
    <t>Holyoke Healthcare Center</t>
  </si>
  <si>
    <t>Community Connector Meeting hosted by the Berkshire Community Action Council</t>
  </si>
  <si>
    <t>SeniorCare46023</t>
  </si>
  <si>
    <t>STAVROS46023</t>
  </si>
  <si>
    <t>AgeSpan46023</t>
  </si>
  <si>
    <t>Ethos46023</t>
  </si>
  <si>
    <t>TriValley46023</t>
  </si>
  <si>
    <t>CenterforLivingandWorking46023</t>
  </si>
  <si>
    <t>CenterforLivingandWorking46023NoOutreachConducted</t>
  </si>
  <si>
    <t>HESSCOElderServices46023</t>
  </si>
  <si>
    <t>HESSCOElderServices46023NoOutreachConducted</t>
  </si>
  <si>
    <t>SeniorCare46023NoOutreachConducted</t>
  </si>
  <si>
    <t>GreaterSpringfieldSeniorServices46023</t>
  </si>
  <si>
    <t>Somerville/CambridgeElderServices46023</t>
  </si>
  <si>
    <t>CoastlineElderlyServices46023</t>
  </si>
  <si>
    <t>CentralBostonElderServices46023</t>
  </si>
  <si>
    <t>ElderServicesofWorcesterArea46023</t>
  </si>
  <si>
    <t>SouthShoreElderServices46023</t>
  </si>
  <si>
    <t>AgingServicesofNorthCentralMass46023</t>
  </si>
  <si>
    <t>DisabilityResourceCenter46023</t>
  </si>
  <si>
    <t>GreaterLynnSeniorServices46023</t>
  </si>
  <si>
    <t>ElderServicesofCapeCodandtheIslands46023</t>
  </si>
  <si>
    <t>BostonCenterforIndependentLiving46023</t>
  </si>
  <si>
    <t>BostonCenterforIndependentLiving46023NoOutreachConducted</t>
  </si>
  <si>
    <t>BristolAging&amp;Wellness46023</t>
  </si>
  <si>
    <t>BristolAging&amp;Wellness46023NoOutreachConducted</t>
  </si>
  <si>
    <t>MysticValleyElderServices46023</t>
  </si>
  <si>
    <t>NortheastIndependentLivingprogram46023</t>
  </si>
  <si>
    <t>IndependenceAssociates46023</t>
  </si>
  <si>
    <t>MetroWestCenterforIndependentLiving46023</t>
  </si>
  <si>
    <t>MetroWestCenterforIndependentLiving46023NoOutreachConducted</t>
  </si>
  <si>
    <t>HighlandValleyElderServices46023</t>
  </si>
  <si>
    <t>MinutemanSeniorServices46023</t>
  </si>
  <si>
    <t>BostonSeniorHomeCare46023</t>
  </si>
  <si>
    <t>ElderServicesofBerkshireCounty46023</t>
  </si>
  <si>
    <t>Patti  Roy</t>
  </si>
  <si>
    <t>LifePath46023</t>
  </si>
  <si>
    <t>SoutheastCenterforIndependentLiving46023</t>
  </si>
  <si>
    <t>SoutheastCenterforIndependentLiving46023NoOutreachConducted</t>
  </si>
  <si>
    <t>Viability's Berkshire Pathways Clubhouse</t>
  </si>
  <si>
    <t>Cape Verde Association</t>
  </si>
  <si>
    <t>ADRC mtg</t>
  </si>
  <si>
    <t>Hinsdale</t>
  </si>
  <si>
    <t>Cape Cod Healthcare Diversity meeting</t>
  </si>
  <si>
    <t>Cape Cod Chamber meeting</t>
  </si>
  <si>
    <t>ADRC meeting</t>
  </si>
  <si>
    <t>Rev up community meeting</t>
  </si>
  <si>
    <t>i/30 DTA advisory Board meeting with 100 in attendance virtually for 90 min</t>
  </si>
  <si>
    <t>Ad-Lib46023</t>
  </si>
  <si>
    <t>Springwell46023</t>
  </si>
  <si>
    <t>OldColonyElderServices46023</t>
  </si>
  <si>
    <t>AccessCarePartners46023</t>
  </si>
  <si>
    <t>CapeOrganizationforRightsoftheDisabled46023</t>
  </si>
  <si>
    <t>Careone At Redstone</t>
  </si>
  <si>
    <t>East Longmeadow Skilled Nursing Center</t>
  </si>
  <si>
    <t>aethomas@youraccessadvocates.org</t>
  </si>
  <si>
    <t>ADRC Outreach also went to: Millbury Fire on 2/2/2026 for 15 minutes and spoke to 1 person about our services.</t>
  </si>
  <si>
    <t>Berkshire Elder Care Network</t>
  </si>
  <si>
    <t>United Way of the Berkshires</t>
  </si>
  <si>
    <t>Donlyn</t>
  </si>
  <si>
    <t>Cannella</t>
  </si>
  <si>
    <t>Lawrence</t>
  </si>
  <si>
    <t>Luncheon and overview</t>
  </si>
  <si>
    <t>Significant outreach took place in our region due to the Lunar New Year.  It was a celebratory and educational month!</t>
  </si>
  <si>
    <t>Sancta Maria SNF:  6 Visits   Cambridge Rehabilitation &amp; Nursing Center: 12 visits  Neville Center:  3 Visits</t>
  </si>
  <si>
    <t>BAYSTATE WING HOSPITAL AND MEDICAL CENTERS</t>
  </si>
  <si>
    <t>Westfield Gardens Nursing &amp; Rehab</t>
  </si>
  <si>
    <t>Caregiver Specialist Networking</t>
  </si>
  <si>
    <t>SSPM met with OC from Cord and discussed the OC Program, ESCCI Programs</t>
  </si>
  <si>
    <t>ESCCI hosted the CCRG networking meeting</t>
  </si>
  <si>
    <t>Plymouth Rehabilitation &amp; Health Care Center</t>
  </si>
  <si>
    <t>Plymouth County Outreach (repeats twice weekly)</t>
  </si>
  <si>
    <t>We have had outreach with Molina Health, DDS Citizen Advisory Board, DTA, and MassHealth. Some events are not easily captured in this survey.</t>
  </si>
  <si>
    <t>West Boylston</t>
  </si>
  <si>
    <t>Met with Caregiver Specialists from the area to discuss programs, events, activities, etc. ASNCM and Senior Connections were also in attendance</t>
  </si>
  <si>
    <t>2/25/26 Friendly House community resource event. 10-20 attendees 10am - 1pm Represented all agency programs</t>
  </si>
  <si>
    <t>Dan</t>
  </si>
  <si>
    <t>Harris</t>
  </si>
  <si>
    <t>Housing workshop</t>
  </si>
  <si>
    <t>MASILC Housing Policy Training</t>
  </si>
  <si>
    <t>This activity can be added to the first report for February submitted today.</t>
  </si>
  <si>
    <t>Laurel newson</t>
  </si>
  <si>
    <t>Met with Seiler Nishimura at HeathHome to learn about the housing program</t>
  </si>
  <si>
    <t>BRIGHAM AND WOMEN'S HOSPITAL</t>
  </si>
  <si>
    <t>BETH ISRAEL DEACONESS MED CTR/EAST</t>
  </si>
  <si>
    <t>BETH ISRAEL DEACONESS MED CTR/WEST</t>
  </si>
  <si>
    <t>West Roxbury Health &amp; Rehabilitation Center</t>
  </si>
  <si>
    <t>Parkway Health &amp; Rehabilitation Center</t>
  </si>
  <si>
    <t>Roxbury</t>
  </si>
  <si>
    <t>Karen@cilcapecod.org</t>
  </si>
  <si>
    <t>Royal Megansett Nursing &amp; Retirement Home</t>
  </si>
  <si>
    <t>Royal Cape Cod Nursing &amp; Rehabilitation Center</t>
  </si>
  <si>
    <t>Region 5 Advisory Council</t>
  </si>
  <si>
    <t>Mass Transportation Coalition</t>
  </si>
  <si>
    <t>SILC Conference Meeting</t>
  </si>
  <si>
    <t>It was a very short month for CORD, due to the weather and staff being out on leave our outreach was fairly limited</t>
  </si>
  <si>
    <t>SeniorCare46054</t>
  </si>
  <si>
    <t>STAVROS46054</t>
  </si>
  <si>
    <t>Ad-Lib46054</t>
  </si>
  <si>
    <t>Springwell46054</t>
  </si>
  <si>
    <t>AgeSpan46054</t>
  </si>
  <si>
    <t>TriValley46054</t>
  </si>
  <si>
    <t>LifePath46054</t>
  </si>
  <si>
    <t>Ethos46054</t>
  </si>
  <si>
    <t>AgingServicesofNorthCentralMass46054</t>
  </si>
  <si>
    <t>BristolAging&amp;Wellness46054</t>
  </si>
  <si>
    <t>MinutemanSeniorServices46054</t>
  </si>
  <si>
    <t>SeniorCare46054NoOutreachConducted</t>
  </si>
  <si>
    <t>CoastlineElderlyServices46054</t>
  </si>
  <si>
    <t>CenterforLivingandWorking46054</t>
  </si>
  <si>
    <t>ElderServicesofBerkshireCounty46082</t>
  </si>
  <si>
    <t>SouthShoreElderServices46054</t>
  </si>
  <si>
    <t>Somerville/CambridgeElderServices46054</t>
  </si>
  <si>
    <t>Somerville/CambridgeElderServices46054NoOutreachConducted</t>
  </si>
  <si>
    <t>GreaterSpringfieldSeniorServices46054</t>
  </si>
  <si>
    <t>AccessCarePartners46054</t>
  </si>
  <si>
    <t>CentralBostonElderServices46054</t>
  </si>
  <si>
    <t>CentralBostonElderServices46054NoOutreachConducted</t>
  </si>
  <si>
    <t>ElderServicesofCapeCodandtheIslands46054</t>
  </si>
  <si>
    <t>GreaterLynnSeniorServices46054</t>
  </si>
  <si>
    <t>IndependenceAssociates46054</t>
  </si>
  <si>
    <t>ElderServicesofWorcesterArea46054</t>
  </si>
  <si>
    <t>BostonCenterforIndependentLiving46054</t>
  </si>
  <si>
    <t>BostonCenterforIndependentLiving46054NoOutreachConducted</t>
  </si>
  <si>
    <t>NortheastIndependentLivingprogram46054</t>
  </si>
  <si>
    <t>MetroWestCenterforIndependentLiving46054</t>
  </si>
  <si>
    <t>MetroWestCenterforIndependentLiving46054NoOutreachConducted</t>
  </si>
  <si>
    <t>MysticValleyElderServices46054</t>
  </si>
  <si>
    <t>BostonSeniorHomeCare46054</t>
  </si>
  <si>
    <t>CapeOrganizationforRightsoftheDisabled46054</t>
  </si>
  <si>
    <t>Serenity Towers Health Fair/ Vendor Day</t>
  </si>
  <si>
    <t>A meeting with the Berkshire Community Action Council and other community stakeholders that lasts 1 hour</t>
  </si>
  <si>
    <t>I assisted with coverage in I&amp;R as needed throughout the month of February. I mailed HESSCO outreach brochures to local doctor's offices and sent resources to local LHA's.</t>
  </si>
  <si>
    <t>health fair</t>
  </si>
  <si>
    <t>No outreach in February</t>
  </si>
  <si>
    <t>A Community Forum regarding poverty in Berkshire County featuring panel discussion and networking lunch. Organized by Berkshire Community Action Council</t>
  </si>
  <si>
    <t>Sharon</t>
  </si>
  <si>
    <t>I covered in I&amp;R Dept., at HESSCO on 3/9 and 3/10.</t>
  </si>
  <si>
    <t>Clinton</t>
  </si>
  <si>
    <t>Ayer</t>
  </si>
  <si>
    <t>Fitchburg</t>
  </si>
  <si>
    <t>Resource Fair for Seniors at Leominster Supportive Housing</t>
  </si>
  <si>
    <t>opickering@sncm.org</t>
  </si>
  <si>
    <t>Sterling</t>
  </si>
  <si>
    <t>mew966@yahoo.com</t>
  </si>
  <si>
    <t>Guidos Market Outreach/Fundraising Event</t>
  </si>
  <si>
    <t>Disability Law Center Outreach Meeting</t>
  </si>
  <si>
    <t>Elizabeth Freeman Center Coalition Meeting</t>
  </si>
  <si>
    <t>Berkshire Legislative Breakfast for Disability Advocacy</t>
  </si>
  <si>
    <t>UMASS MEMORIAL MED CTR/MEM CAMPUS</t>
  </si>
  <si>
    <t>Omb. Training</t>
  </si>
  <si>
    <t>LBGTQ+</t>
  </si>
  <si>
    <t>barbara badgett</t>
  </si>
  <si>
    <t>DANA FARBER CANCER INST INPATIENT</t>
  </si>
  <si>
    <t>West Roxbury</t>
  </si>
  <si>
    <t>yes- presentation to 14 residents</t>
  </si>
  <si>
    <t>yes- presentation to 21 clients</t>
  </si>
  <si>
    <t>Mattapan</t>
  </si>
  <si>
    <t>Roslindale</t>
  </si>
  <si>
    <t>The Veteran Hospitals aren't on the list.</t>
  </si>
  <si>
    <t>Southbridge</t>
  </si>
  <si>
    <t>Educator Expo for Dudley Charlton Regional School District on March 27th- focused a lot on OC, Caregiver Support and SHINE-</t>
  </si>
  <si>
    <t>AGE Tech Exploratory Fair - technology/scams/communication for older adults</t>
  </si>
  <si>
    <t>Mont Marie Rehabilitation &amp; Healthcare Center</t>
  </si>
  <si>
    <t>Fair Housing Event</t>
  </si>
  <si>
    <t>ILC Outreach Project - Housing</t>
  </si>
  <si>
    <t>Meeting of Moment - Legislative UMass Lowell</t>
  </si>
  <si>
    <t>Statehouse - FY27 Budget Testimony</t>
  </si>
  <si>
    <t>Jml Care Center</t>
  </si>
  <si>
    <t>Orleans</t>
  </si>
  <si>
    <t>Oak Bluffs</t>
  </si>
  <si>
    <t>Meeting of Mass Options</t>
  </si>
  <si>
    <t>We Can meeting</t>
  </si>
  <si>
    <t>DTA meeting/training</t>
  </si>
  <si>
    <t>Table at Yarmouth health Fair</t>
  </si>
  <si>
    <t>Lower Cape TV meeting</t>
  </si>
  <si>
    <t>Our Options counselor is out on leave so I am again doing this report. We also attended the PCA Rally on March 19,2026 at the Statehouse in Boston. I wasn't sure if this should be included</t>
  </si>
  <si>
    <t>Cape Verde Association Outreach</t>
  </si>
  <si>
    <t>non-profit legislative action event</t>
  </si>
  <si>
    <t>committee meeting regarding community services</t>
  </si>
  <si>
    <t>Kim green</t>
  </si>
  <si>
    <t>State house homeless / housing conference</t>
  </si>
  <si>
    <t>Melrose</t>
  </si>
  <si>
    <t>3/2/2026 Worcester Community Action Council Resource Fair 20-30 ppl 120 minutes</t>
  </si>
  <si>
    <t>Northfield</t>
  </si>
  <si>
    <t>Colony Center For Health &amp; Rehabilitation</t>
  </si>
  <si>
    <t>Oakhill Healthcare</t>
  </si>
  <si>
    <t>Southeast Rehabilitation &amp; Skilled Care Center</t>
  </si>
  <si>
    <t>Bridgewater State University Transition Fair</t>
  </si>
  <si>
    <t>Plymouth County Outreach Quarterly Meeting</t>
  </si>
  <si>
    <t>Emerging Adults Quarterly Meeting</t>
  </si>
  <si>
    <t>Did not have space to include activity at Hanson COA, Carver COA, Norwell HA, Pembroke Senior Center (numerous dates), Marshfield Social Services, Duxbury COA, Mansfield COA and School District, East Bridgewater COA, Taunton Social Services, Hull COA, Avon COA, Hingham HA, Humas Services Norton, Plymouth County Outreach weekly Situation Tables, and other disability-related organizations not reflected in this outreach reporting. These include BIAMA, Stairway to Recovery, DTA (OC is now on Advisory Board for Brockton), Easter Seals. Also, our new I&amp;R Coordinator started on 3/30 and attended the BOA meeting with Cohasset, Scituate, and Hingham (last two towns not reflected in outreach form because it allows for only one town at a time). Thank you.</t>
  </si>
  <si>
    <t>SeniorCare46082</t>
  </si>
  <si>
    <t>Ad-Lib46082</t>
  </si>
  <si>
    <t>Ethos46082</t>
  </si>
  <si>
    <t>TriValley46082</t>
  </si>
  <si>
    <t>STAVROS46082</t>
  </si>
  <si>
    <t>AgeSpan46082</t>
  </si>
  <si>
    <t>LifePath46082</t>
  </si>
  <si>
    <t>OldColonyElderServices46054</t>
  </si>
  <si>
    <t>ElderServicesofBerkshireCounty46054</t>
  </si>
  <si>
    <t>SoutheastCenterforIndependentLiving46054</t>
  </si>
  <si>
    <t>SoutheastCenterforIndependentLiving46054NoOutreachConducted</t>
  </si>
  <si>
    <t>HESSCOElderServices46054</t>
  </si>
  <si>
    <t>HESSCOElderServices46054NoOutreachConducted</t>
  </si>
  <si>
    <t>DisabilityResourceCenter46054</t>
  </si>
  <si>
    <t>HighlandValleyElderServices46054</t>
  </si>
  <si>
    <t>HighlandValleyElderServices46054NoOutreachConducted</t>
  </si>
  <si>
    <t>HESSCOElderServices46082</t>
  </si>
  <si>
    <t>AgingServicesofNorthCentralMass46082</t>
  </si>
  <si>
    <t>SeniorCare46082NoOutreachConducted</t>
  </si>
  <si>
    <t>BristolAging&amp;Wellness46082</t>
  </si>
  <si>
    <t>CenterforLivingandWorking46082</t>
  </si>
  <si>
    <t>SouthShoreElderServices46082</t>
  </si>
  <si>
    <t>BostonSeniorHomeCare46082</t>
  </si>
  <si>
    <t>GreaterSpringfieldSeniorServices46082</t>
  </si>
  <si>
    <t>CoastlineElderlyServices46082</t>
  </si>
  <si>
    <t>Somerville/CambridgeElderServices46082</t>
  </si>
  <si>
    <t>BostonCenterforIndependentLiving46082</t>
  </si>
  <si>
    <t>GreaterLynnSeniorServices46082</t>
  </si>
  <si>
    <t>ElderServicesofCapeCodandtheIslands46082</t>
  </si>
  <si>
    <t>NortheastIndependentLivingprogram46082</t>
  </si>
  <si>
    <t>CapeOrganizationforRightsoftheDisabled46082</t>
  </si>
  <si>
    <t>OldColonyElderServices46082</t>
  </si>
  <si>
    <t>DisabilityResourceCenter46082</t>
  </si>
  <si>
    <t>MetroWestCenterforIndependentLiving46082</t>
  </si>
  <si>
    <t>MetroWestCenterforIndependentLiving46082NoOutreachConducted</t>
  </si>
  <si>
    <t>MysticValleyElderServices46082</t>
  </si>
  <si>
    <t>SoutheastCenterforIndependentLiving46082</t>
  </si>
  <si>
    <t>SoutheastCenterforIndependentLiving46082NoOutreachConducted</t>
  </si>
  <si>
    <t>ElderServicesofWorcesterArea46082</t>
  </si>
  <si>
    <t>HighlandValleyElderServices46082</t>
  </si>
  <si>
    <t>HighlandValleyElderServices46082NoOutreachConducted</t>
  </si>
  <si>
    <t>IndependenceAssociates46082</t>
  </si>
  <si>
    <t>MinutemanSeniorServices46113</t>
  </si>
  <si>
    <t>CentralBostonElderServices46082</t>
  </si>
  <si>
    <t>CentralBostonElderServices46082NoOutreachConducted</t>
  </si>
  <si>
    <t>FCSp Engagement Committee Meeting</t>
  </si>
  <si>
    <t>Grandparents raising grandchildren roundtable...3/12/26...30 people...virtual...60 minutes</t>
  </si>
  <si>
    <t>Needham</t>
  </si>
  <si>
    <t>Springwell46082</t>
  </si>
  <si>
    <t>AccessCarePartners46082</t>
  </si>
  <si>
    <t>ENCOMPASS HEALTH REHABILITATION HOSP OF NEW ENGLAN</t>
  </si>
  <si>
    <t>Senator Eldridge Senior Conf.</t>
  </si>
  <si>
    <t>Town of Sharon - Crisis Team Mtg.</t>
  </si>
  <si>
    <t>In person training for Behavioral Health</t>
  </si>
  <si>
    <t>I assisted with coverage for two days in I&amp;R and conducted outreach to local hospice agencies to obtain resources.</t>
  </si>
  <si>
    <t>On 4/23/2026 MWCIL staffed an information table at Senator Eldridge's Senior Conference for 6 hours.  This was not done in conjunction with an ADRC partner.</t>
  </si>
  <si>
    <t>BRIGHAM AND WOMEN'S FAULKNER HOSPITAL</t>
  </si>
  <si>
    <t>YES</t>
  </si>
  <si>
    <t>Sherrill House</t>
  </si>
  <si>
    <t>Pine Street In Info fair</t>
  </si>
  <si>
    <t>Outreach to the town on wellness and services</t>
  </si>
  <si>
    <t>LGBTQ Luncheon and Resource Event</t>
  </si>
  <si>
    <t>PACC Business EXPO</t>
  </si>
  <si>
    <t>Event on April 22 was a large expo fair, estimated that there were 10 staff interactions, but it could have been more.</t>
  </si>
  <si>
    <t>4/27/26 - Hilltown Community Health Center  4/21/26 - Jewish Family Services  4/30/26 - Hilltown Resource Provider gathering  4/14 &amp; 4/29 - PVMCI (Pioneer Valley Memory Care Initiative)   4/17/26 - Southwick Health Fair  4/22/26 - Westfield Health and Wellness Expo</t>
  </si>
  <si>
    <t>Community Event - Giveaway and Organizations sharing programming information</t>
  </si>
  <si>
    <t>4/6/26- Worcester Community Action Council Resource Fair</t>
  </si>
  <si>
    <t>gmetras@trivalleyinc.org</t>
  </si>
  <si>
    <t>Brookfield</t>
  </si>
  <si>
    <t>SeniorCare46113</t>
  </si>
  <si>
    <t>Ethos46113</t>
  </si>
  <si>
    <t>Springwell46113</t>
  </si>
  <si>
    <t>AgeSpan46113</t>
  </si>
  <si>
    <t>STAVROS46113</t>
  </si>
  <si>
    <t>TriValley46113</t>
  </si>
  <si>
    <t>Somerville/CambridgeElderServices46113</t>
  </si>
  <si>
    <t>SeniorCare46113NoOutreachConducted</t>
  </si>
  <si>
    <t>HESSCOElderServices46113</t>
  </si>
  <si>
    <t>CoastlineElderlyServices46113</t>
  </si>
  <si>
    <t>MetroWestCenterforIndependentLiving46113</t>
  </si>
  <si>
    <t>CenterforLivingandWorking46113</t>
  </si>
  <si>
    <t>BostonSeniorHomeCare46113</t>
  </si>
  <si>
    <t>AccessCarePartners46113</t>
  </si>
  <si>
    <t>SouthShoreElderServices46113</t>
  </si>
  <si>
    <t>AgingServicesofNorthCentralMass46113</t>
  </si>
  <si>
    <t>GreaterSpringfieldSeniorServices46113</t>
  </si>
  <si>
    <t>BristolAging&amp;Wellness46113</t>
  </si>
  <si>
    <t>OldColonyElderServices46113</t>
  </si>
  <si>
    <t>GreaterLynnSeniorServices46113</t>
  </si>
  <si>
    <t>HighlandValleyElderServices46113</t>
  </si>
  <si>
    <t>CentralBostonElderServices46113</t>
  </si>
  <si>
    <t>ElderServicesofWorcesterArea46113</t>
  </si>
  <si>
    <t>MysticValleyElderServices46113</t>
  </si>
  <si>
    <t>AccessCarePartners45839NoOutreachConducted</t>
  </si>
  <si>
    <t>-</t>
  </si>
  <si>
    <t>AccessCarePartners45870NoOutreachConducted</t>
  </si>
  <si>
    <t>AccessCarePartners45901</t>
  </si>
  <si>
    <t>AccessCarePartners45901NoOutreachConducted</t>
  </si>
  <si>
    <t>AccessCarePartners45931</t>
  </si>
  <si>
    <t>AccessCarePartners45931NoOutreachConducted</t>
  </si>
  <si>
    <t>AccessCarePartners45992NoOutreachConducted</t>
  </si>
  <si>
    <t>AccessCarePartners46023NoOutreachConducted</t>
  </si>
  <si>
    <t>AccessCarePartners46054NoOutreachConducted</t>
  </si>
  <si>
    <t>AccessCarePartners46082NoOutreachConducted</t>
  </si>
  <si>
    <t>AccessCarePartners46113NoOutreachConducted</t>
  </si>
  <si>
    <t>AccessCarePartners46143</t>
  </si>
  <si>
    <t>AccessCarePartners46143NoOutreachConducted</t>
  </si>
  <si>
    <t>Ad-Lib45839NoOutreachConducted</t>
  </si>
  <si>
    <t>Ad-Lib45870NoOutreachConducted</t>
  </si>
  <si>
    <t>Ad-Lib45901NoOutreachConducted</t>
  </si>
  <si>
    <t>Ad-Lib45931NoOutreachConducted</t>
  </si>
  <si>
    <t>Ad-Lib45962NoOutreachConducted</t>
  </si>
  <si>
    <t>Ad-Lib45992NoOutreachConducted</t>
  </si>
  <si>
    <t>Ad-Lib46023NoOutreachConducted</t>
  </si>
  <si>
    <t>Ad-Lib46054NoOutreachConducted</t>
  </si>
  <si>
    <t>Ad-Lib46082NoOutreachConducted</t>
  </si>
  <si>
    <t>Ad-Lib46113</t>
  </si>
  <si>
    <t>Ad-Lib46113NoOutreachConducted</t>
  </si>
  <si>
    <t>Ad-Lib46143</t>
  </si>
  <si>
    <t>Ad-Lib46143NoOutreachConducted</t>
  </si>
  <si>
    <t>AgeSpan45839NoOutreachConducted</t>
  </si>
  <si>
    <t>AgeSpan45870NoOutreachConducted</t>
  </si>
  <si>
    <t>AgeSpan45901NoOutreachConducted</t>
  </si>
  <si>
    <t>AgeSpan45931NoOutreachConducted</t>
  </si>
  <si>
    <t>AgeSpan45962NoOutreachConducted</t>
  </si>
  <si>
    <t>AgeSpan46023NoOutreachConducted</t>
  </si>
  <si>
    <t>AgeSpan46054NoOutreachConducted</t>
  </si>
  <si>
    <t>AgeSpan46082NoOutreachConducted</t>
  </si>
  <si>
    <t>AgeSpan46113NoOutreachConducted</t>
  </si>
  <si>
    <t>AgeSpan46143</t>
  </si>
  <si>
    <t>AgeSpan46143NoOutreachConducted</t>
  </si>
  <si>
    <t>AgingServicesofNorthCentralMass45839NoOutreachConducted</t>
  </si>
  <si>
    <t>AgingServicesofNorthCentralMass45870NoOutreachConducted</t>
  </si>
  <si>
    <t>AgingServicesofNorthCentralMass45901NoOutreachConducted</t>
  </si>
  <si>
    <t>AgingServicesofNorthCentralMass45931NoOutreachConducted</t>
  </si>
  <si>
    <t>AgingServicesofNorthCentralMass45962NoOutreachConducted</t>
  </si>
  <si>
    <t>AgingServicesofNorthCentralMass46023NoOutreachConducted</t>
  </si>
  <si>
    <t>AgingServicesofNorthCentralMass46054NoOutreachConducted</t>
  </si>
  <si>
    <t>AgingServicesofNorthCentralMass46082NoOutreachConducted</t>
  </si>
  <si>
    <t>AgingServicesofNorthCentralMass46113NoOutreachConducted</t>
  </si>
  <si>
    <t>AgingServicesofNorthCentralMass46143</t>
  </si>
  <si>
    <t>AgingServicesofNorthCentralMass46143NoOutreachConducted</t>
  </si>
  <si>
    <t>BostonCenterforIndependentLiving45839NoOutreachConducted</t>
  </si>
  <si>
    <t>BostonCenterforIndependentLiving45870NoOutreachConducted</t>
  </si>
  <si>
    <t>BostonCenterforIndependentLiving45901NoOutreachConducted</t>
  </si>
  <si>
    <t>BostonCenterforIndependentLiving45931NoOutreachConducted</t>
  </si>
  <si>
    <t>BostonCenterforIndependentLiving45962NoOutreachConducted</t>
  </si>
  <si>
    <t>BostonCenterforIndependentLiving46082NoOutreachConducted</t>
  </si>
  <si>
    <t>BostonCenterforIndependentLiving46113</t>
  </si>
  <si>
    <t>BostonCenterforIndependentLiving46113NoOutreachConducted</t>
  </si>
  <si>
    <t>BostonCenterforIndependentLiving46143</t>
  </si>
  <si>
    <t>BostonCenterforIndependentLiving46143NoOutreachConducted</t>
  </si>
  <si>
    <t>BostonSeniorHomeCare45870NoOutreachConducted</t>
  </si>
  <si>
    <t>BostonSeniorHomeCare45901NoOutreachConducted</t>
  </si>
  <si>
    <t>BostonSeniorHomeCare45962NoOutreachConducted</t>
  </si>
  <si>
    <t>BostonSeniorHomeCare45992NoOutreachConducted</t>
  </si>
  <si>
    <t>BostonSeniorHomeCare46023NoOutreachConducted</t>
  </si>
  <si>
    <t>BostonSeniorHomeCare46054NoOutreachConducted</t>
  </si>
  <si>
    <t>BostonSeniorHomeCare46082NoOutreachConducted</t>
  </si>
  <si>
    <t>BostonSeniorHomeCare46113NoOutreachConducted</t>
  </si>
  <si>
    <t>BostonSeniorHomeCare46143</t>
  </si>
  <si>
    <t>BostonSeniorHomeCare46143NoOutreachConducted</t>
  </si>
  <si>
    <t>BristolAging&amp;Wellness45839NoOutreachConducted</t>
  </si>
  <si>
    <t>BristolAging&amp;Wellness45870NoOutreachConducted</t>
  </si>
  <si>
    <t>BristolAging&amp;Wellness46054NoOutreachConducted</t>
  </si>
  <si>
    <t>BristolAging&amp;Wellness46082NoOutreachConducted</t>
  </si>
  <si>
    <t>BristolAging&amp;Wellness46113NoOutreachConducted</t>
  </si>
  <si>
    <t>BristolAging&amp;Wellness46143</t>
  </si>
  <si>
    <t>BristolAging&amp;Wellness46143NoOutreachConducted</t>
  </si>
  <si>
    <t>CapeOrganizationforRightsoftheDisabled45839NoOutreachConducted</t>
  </si>
  <si>
    <t>CapeOrganizationforRightsoftheDisabled45870NoOutreachConducted</t>
  </si>
  <si>
    <t>CapeOrganizationforRightsoftheDisabled45901NoOutreachConducted</t>
  </si>
  <si>
    <t>CapeOrganizationforRightsoftheDisabled45931NoOutreachConducted</t>
  </si>
  <si>
    <t>CapeOrganizationforRightsoftheDisabled45962NoOutreachConducted</t>
  </si>
  <si>
    <t>CapeOrganizationforRightsoftheDisabled45992NoOutreachConducted</t>
  </si>
  <si>
    <t>CapeOrganizationforRightsoftheDisabled46023NoOutreachConducted</t>
  </si>
  <si>
    <t>CapeOrganizationforRightsoftheDisabled46054NoOutreachConducted</t>
  </si>
  <si>
    <t>CapeOrganizationforRightsoftheDisabled46082NoOutreachConducted</t>
  </si>
  <si>
    <t>CapeOrganizationforRightsoftheDisabled46113</t>
  </si>
  <si>
    <t>CapeOrganizationforRightsoftheDisabled46113NoOutreachConducted</t>
  </si>
  <si>
    <t>CapeOrganizationforRightsoftheDisabled46143</t>
  </si>
  <si>
    <t>CapeOrganizationforRightsoftheDisabled46143NoOutreachConducted</t>
  </si>
  <si>
    <t>CenterforLivingandWorking45931NoOutreachConducted</t>
  </si>
  <si>
    <t>CenterforLivingandWorking46054NoOutreachConducted</t>
  </si>
  <si>
    <t>CenterforLivingandWorking46082NoOutreachConducted</t>
  </si>
  <si>
    <t>CenterforLivingandWorking46113NoOutreachConducted</t>
  </si>
  <si>
    <t>CenterforLivingandWorking46143</t>
  </si>
  <si>
    <t>CenterforLivingandWorking46143NoOutreachConducted</t>
  </si>
  <si>
    <t>CentralBostonElderServices45839NoOutreachConducted</t>
  </si>
  <si>
    <t>CentralBostonElderServices45870NoOutreachConducted</t>
  </si>
  <si>
    <t>CentralBostonElderServices45901NoOutreachConducted</t>
  </si>
  <si>
    <t>CentralBostonElderServices46023NoOutreachConducted</t>
  </si>
  <si>
    <t>CentralBostonElderServices46113NoOutreachConducted</t>
  </si>
  <si>
    <t>CentralBostonElderServices46143</t>
  </si>
  <si>
    <t>CentralBostonElderServices46143NoOutreachConducted</t>
  </si>
  <si>
    <t>CoastlineElderlyServices45901NoOutreachConducted</t>
  </si>
  <si>
    <t>CoastlineElderlyServices45931NoOutreachConducted</t>
  </si>
  <si>
    <t>CoastlineElderlyServices45962NoOutreachConducted</t>
  </si>
  <si>
    <t>CoastlineElderlyServices45992NoOutreachConducted</t>
  </si>
  <si>
    <t>CoastlineElderlyServices46023NoOutreachConducted</t>
  </si>
  <si>
    <t>CoastlineElderlyServices46054NoOutreachConducted</t>
  </si>
  <si>
    <t>CoastlineElderlyServices46082NoOutreachConducted</t>
  </si>
  <si>
    <t>CoastlineElderlyServices46113NoOutreachConducted</t>
  </si>
  <si>
    <t>CoastlineElderlyServices46143</t>
  </si>
  <si>
    <t>CoastlineElderlyServices46143NoOutreachConducted</t>
  </si>
  <si>
    <t>DisabilityResourceCenter45839NoOutreachConducted</t>
  </si>
  <si>
    <t>DisabilityResourceCenter45870NoOutreachConducted</t>
  </si>
  <si>
    <t>DisabilityResourceCenter45901NoOutreachConducted</t>
  </si>
  <si>
    <t>DisabilityResourceCenter45931NoOutreachConducted</t>
  </si>
  <si>
    <t>DisabilityResourceCenter45962NoOutreachConducted</t>
  </si>
  <si>
    <t>DisabilityResourceCenter45992NoOutreachConducted</t>
  </si>
  <si>
    <t>DisabilityResourceCenter46023NoOutreachConducted</t>
  </si>
  <si>
    <t>DisabilityResourceCenter46054NoOutreachConducted</t>
  </si>
  <si>
    <t>DisabilityResourceCenter46082NoOutreachConducted</t>
  </si>
  <si>
    <t>DisabilityResourceCenter46113</t>
  </si>
  <si>
    <t>DisabilityResourceCenter46113NoOutreachConducted</t>
  </si>
  <si>
    <t>DisabilityResourceCenter46143</t>
  </si>
  <si>
    <t>DisabilityResourceCenter46143NoOutreachConducted</t>
  </si>
  <si>
    <t>ElderServicesofBerkshireCounty45839NoOutreachConducted</t>
  </si>
  <si>
    <t>ElderServicesofBerkshireCounty45870</t>
  </si>
  <si>
    <t>ElderServicesofBerkshireCounty45870NoOutreachConducted</t>
  </si>
  <si>
    <t>ElderServicesofBerkshireCounty45901NoOutreachConducted</t>
  </si>
  <si>
    <t>ElderServicesofBerkshireCounty45931NoOutreachConducted</t>
  </si>
  <si>
    <t>ElderServicesofBerkshireCounty45962NoOutreachConducted</t>
  </si>
  <si>
    <t>ElderServicesofBerkshireCounty45992NoOutreachConducted</t>
  </si>
  <si>
    <t>ElderServicesofBerkshireCounty46023NoOutreachConducted</t>
  </si>
  <si>
    <t>ElderServicesofBerkshireCounty46054NoOutreachConducted</t>
  </si>
  <si>
    <t>ElderServicesofBerkshireCounty46082NoOutreachConducted</t>
  </si>
  <si>
    <t>ElderServicesofBerkshireCounty46113</t>
  </si>
  <si>
    <t>ElderServicesofBerkshireCounty46113NoOutreachConducted</t>
  </si>
  <si>
    <t>ElderServicesofBerkshireCounty46143</t>
  </si>
  <si>
    <t>ElderServicesofBerkshireCounty46143NoOutreachConducted</t>
  </si>
  <si>
    <t>ElderServicesofCapeCodandtheIslands45839NoOutreachConducted</t>
  </si>
  <si>
    <t>ElderServicesofCapeCodandtheIslands45870NoOutreachConducted</t>
  </si>
  <si>
    <t>ElderServicesofCapeCodandtheIslands45901NoOutreachConducted</t>
  </si>
  <si>
    <t>ElderServicesofCapeCodandtheIslands45931NoOutreachConducted</t>
  </si>
  <si>
    <t>ElderServicesofCapeCodandtheIslands45962NoOutreachConducted</t>
  </si>
  <si>
    <t>ElderServicesofCapeCodandtheIslands45992NoOutreachConducted</t>
  </si>
  <si>
    <t>ElderServicesofCapeCodandtheIslands46023NoOutreachConducted</t>
  </si>
  <si>
    <t>ElderServicesofCapeCodandtheIslands46054NoOutreachConducted</t>
  </si>
  <si>
    <t>ElderServicesofCapeCodandtheIslands46082NoOutreachConducted</t>
  </si>
  <si>
    <t>ElderServicesofCapeCodandtheIslands46113</t>
  </si>
  <si>
    <t>ElderServicesofCapeCodandtheIslands46113NoOutreachConducted</t>
  </si>
  <si>
    <t>ElderServicesofCapeCodandtheIslands46143</t>
  </si>
  <si>
    <t>ElderServicesofCapeCodandtheIslands46143NoOutreachConducted</t>
  </si>
  <si>
    <t>ElderServicesofWorcesterArea45839NoOutreachConducted</t>
  </si>
  <si>
    <t>ElderServicesofWorcesterArea45870NoOutreachConducted</t>
  </si>
  <si>
    <t>ElderServicesofWorcesterArea45901NoOutreachConducted</t>
  </si>
  <si>
    <t>ElderServicesofWorcesterArea45931NoOutreachConducted</t>
  </si>
  <si>
    <t>ElderServicesofWorcesterArea45962NoOutreachConducted</t>
  </si>
  <si>
    <t>ElderServicesofWorcesterArea46023NoOutreachConducted</t>
  </si>
  <si>
    <t>ElderServicesofWorcesterArea46054NoOutreachConducted</t>
  </si>
  <si>
    <t>ElderServicesofWorcesterArea46082NoOutreachConducted</t>
  </si>
  <si>
    <t>ElderServicesofWorcesterArea46113NoOutreachConducted</t>
  </si>
  <si>
    <t>ElderServicesofWorcesterArea46143</t>
  </si>
  <si>
    <t>ElderServicesofWorcesterArea46143NoOutreachConducted</t>
  </si>
  <si>
    <t>Ethos45870</t>
  </si>
  <si>
    <t>Ethos45870NoOutreachConducted</t>
  </si>
  <si>
    <t>Ethos45901</t>
  </si>
  <si>
    <t>Ethos45901NoOutreachConducted</t>
  </si>
  <si>
    <t>Ethos45931</t>
  </si>
  <si>
    <t>Ethos45931NoOutreachConducted</t>
  </si>
  <si>
    <t>Ethos45962</t>
  </si>
  <si>
    <t>Ethos45962NoOutreachConducted</t>
  </si>
  <si>
    <t>Ethos46023NoOutreachConducted</t>
  </si>
  <si>
    <t>Ethos46054NoOutreachConducted</t>
  </si>
  <si>
    <t>Ethos46082NoOutreachConducted</t>
  </si>
  <si>
    <t>Ethos46113NoOutreachConducted</t>
  </si>
  <si>
    <t>Ethos46143</t>
  </si>
  <si>
    <t>Ethos46143NoOutreachConducted</t>
  </si>
  <si>
    <t>GreaterLynnSeniorServices45839NoOutreachConducted</t>
  </si>
  <si>
    <t>GreaterLynnSeniorServices45870NoOutreachConducted</t>
  </si>
  <si>
    <t>GreaterLynnSeniorServices45901NoOutreachConducted</t>
  </si>
  <si>
    <t>GreaterLynnSeniorServices45931NoOutreachConducted</t>
  </si>
  <si>
    <t>GreaterLynnSeniorServices45962NoOutreachConducted</t>
  </si>
  <si>
    <t>GreaterLynnSeniorServices45992NoOutreachConducted</t>
  </si>
  <si>
    <t>GreaterLynnSeniorServices46023NoOutreachConducted</t>
  </si>
  <si>
    <t>GreaterLynnSeniorServices46054NoOutreachConducted</t>
  </si>
  <si>
    <t>GreaterLynnSeniorServices46082NoOutreachConducted</t>
  </si>
  <si>
    <t>GreaterLynnSeniorServices46113NoOutreachConducted</t>
  </si>
  <si>
    <t>GreaterLynnSeniorServices46143</t>
  </si>
  <si>
    <t>GreaterLynnSeniorServices46143NoOutreachConducted</t>
  </si>
  <si>
    <t>GreaterSpringfieldSeniorServices45839NoOutreachConducted</t>
  </si>
  <si>
    <t>GreaterSpringfieldSeniorServices45870NoOutreachConducted</t>
  </si>
  <si>
    <t>GreaterSpringfieldSeniorServices45901NoOutreachConducted</t>
  </si>
  <si>
    <t>GreaterSpringfieldSeniorServices45931NoOutreachConducted</t>
  </si>
  <si>
    <t>GreaterSpringfieldSeniorServices45962NoOutreachConducted</t>
  </si>
  <si>
    <t>GreaterSpringfieldSeniorServices45992NoOutreachConducted</t>
  </si>
  <si>
    <t>GreaterSpringfieldSeniorServices46023NoOutreachConducted</t>
  </si>
  <si>
    <t>GreaterSpringfieldSeniorServices46054NoOutreachConducted</t>
  </si>
  <si>
    <t>GreaterSpringfieldSeniorServices46082NoOutreachConducted</t>
  </si>
  <si>
    <t>GreaterSpringfieldSeniorServices46113NoOutreachConducted</t>
  </si>
  <si>
    <t>GreaterSpringfieldSeniorServices46143</t>
  </si>
  <si>
    <t>GreaterSpringfieldSeniorServices46143NoOutreachConducted</t>
  </si>
  <si>
    <t>HESSCOElderServices45870</t>
  </si>
  <si>
    <t>HESSCOElderServices45870NoOutreachConducted</t>
  </si>
  <si>
    <t>HESSCOElderServices45901NoOutreachConducted</t>
  </si>
  <si>
    <t>HESSCOElderServices45931</t>
  </si>
  <si>
    <t>HESSCOElderServices45931NoOutreachConducted</t>
  </si>
  <si>
    <t>HESSCOElderServices46082NoOutreachConducted</t>
  </si>
  <si>
    <t>HESSCOElderServices46113NoOutreachConducted</t>
  </si>
  <si>
    <t>HESSCOElderServices46143</t>
  </si>
  <si>
    <t>HESSCOElderServices46143NoOutreachConducted</t>
  </si>
  <si>
    <t>HighlandValleyElderServices45839NoOutreachConducted</t>
  </si>
  <si>
    <t>HighlandValleyElderServices45901NoOutreachConducted</t>
  </si>
  <si>
    <t>HighlandValleyElderServices45931NoOutreachConducted</t>
  </si>
  <si>
    <t>HighlandValleyElderServices45962NoOutreachConducted</t>
  </si>
  <si>
    <t>HighlandValleyElderServices45992NoOutreachConducted</t>
  </si>
  <si>
    <t>HighlandValleyElderServices46023NoOutreachConducted</t>
  </si>
  <si>
    <t>HighlandValleyElderServices46113NoOutreachConducted</t>
  </si>
  <si>
    <t>HighlandValleyElderServices46143</t>
  </si>
  <si>
    <t>HighlandValleyElderServices46143NoOutreachConducted</t>
  </si>
  <si>
    <t>IndependenceAssociates45839</t>
  </si>
  <si>
    <t>IndependenceAssociates45839NoOutreachConducted</t>
  </si>
  <si>
    <t>IndependenceAssociates45870NoOutreachConducted</t>
  </si>
  <si>
    <t>IndependenceAssociates45901NoOutreachConducted</t>
  </si>
  <si>
    <t>IndependenceAssociates45931NoOutreachConducted</t>
  </si>
  <si>
    <t>IndependenceAssociates45962NoOutreachConducted</t>
  </si>
  <si>
    <t>IndependenceAssociates45992NoOutreachConducted</t>
  </si>
  <si>
    <t>IndependenceAssociates46023NoOutreachConducted</t>
  </si>
  <si>
    <t>IndependenceAssociates46054NoOutreachConducted</t>
  </si>
  <si>
    <t>IndependenceAssociates46082NoOutreachConducted</t>
  </si>
  <si>
    <t>IndependenceAssociates46113</t>
  </si>
  <si>
    <t>IndependenceAssociates46113NoOutreachConducted</t>
  </si>
  <si>
    <t>IndependenceAssociates46143</t>
  </si>
  <si>
    <t>IndependenceAssociates46143NoOutreachConducted</t>
  </si>
  <si>
    <t>LifePath45839NoOutreachConducted</t>
  </si>
  <si>
    <t>LifePath45870NoOutreachConducted</t>
  </si>
  <si>
    <t>LifePath45901NoOutreachConducted</t>
  </si>
  <si>
    <t>LifePath45931NoOutreachConducted</t>
  </si>
  <si>
    <t>LifePath45962NoOutreachConducted</t>
  </si>
  <si>
    <t>LifePath45992NoOutreachConducted</t>
  </si>
  <si>
    <t>LifePath46023NoOutreachConducted</t>
  </si>
  <si>
    <t>LifePath46054NoOutreachConducted</t>
  </si>
  <si>
    <t>LifePath46082NoOutreachConducted</t>
  </si>
  <si>
    <t>LifePath46113</t>
  </si>
  <si>
    <t>LifePath46113NoOutreachConducted</t>
  </si>
  <si>
    <t>LifePath46143</t>
  </si>
  <si>
    <t>LifePath46143NoOutreachConducted</t>
  </si>
  <si>
    <t>MetroWestCenterforIndependentLiving45839NoOutreachConducted</t>
  </si>
  <si>
    <t>MetroWestCenterforIndependentLiving45870NoOutreachConducted</t>
  </si>
  <si>
    <t>MetroWestCenterforIndependentLiving45962NoOutreachConducted</t>
  </si>
  <si>
    <t>MetroWestCenterforIndependentLiving45992NoOutreachConducted</t>
  </si>
  <si>
    <t>MetroWestCenterforIndependentLiving46113NoOutreachConducted</t>
  </si>
  <si>
    <t>MetroWestCenterforIndependentLiving46143</t>
  </si>
  <si>
    <t>MetroWestCenterforIndependentLiving46143NoOutreachConducted</t>
  </si>
  <si>
    <t>MinutemanSeniorServices45870NoOutreachConducted</t>
  </si>
  <si>
    <t>MinutemanSeniorServices45931NoOutreachConducted</t>
  </si>
  <si>
    <t>MinutemanSeniorServices45962NoOutreachConducted</t>
  </si>
  <si>
    <t>MinutemanSeniorServices45992NoOutreachConducted</t>
  </si>
  <si>
    <t>MinutemanSeniorServices46023NoOutreachConducted</t>
  </si>
  <si>
    <t>MinutemanSeniorServices46054NoOutreachConducted</t>
  </si>
  <si>
    <t>MinutemanSeniorServices46082</t>
  </si>
  <si>
    <t>MinutemanSeniorServices46082NoOutreachConducted</t>
  </si>
  <si>
    <t>MinutemanSeniorServices46113NoOutreachConducted</t>
  </si>
  <si>
    <t>MinutemanSeniorServices46143</t>
  </si>
  <si>
    <t>MinutemanSeniorServices46143NoOutreachConducted</t>
  </si>
  <si>
    <t>MysticValleyElderServices45839NoOutreachConducted</t>
  </si>
  <si>
    <t>MysticValleyElderServices45870NoOutreachConducted</t>
  </si>
  <si>
    <t>MysticValleyElderServices45901NoOutreachConducted</t>
  </si>
  <si>
    <t>MysticValleyElderServices45931NoOutreachConducted</t>
  </si>
  <si>
    <t>MysticValleyElderServices45962NoOutreachConducted</t>
  </si>
  <si>
    <t>MysticValleyElderServices45992NoOutreachConducted</t>
  </si>
  <si>
    <t>MysticValleyElderServices46023NoOutreachConducted</t>
  </si>
  <si>
    <t>MysticValleyElderServices46054NoOutreachConducted</t>
  </si>
  <si>
    <t>MysticValleyElderServices46082NoOutreachConducted</t>
  </si>
  <si>
    <t>MysticValleyElderServices46113NoOutreachConducted</t>
  </si>
  <si>
    <t>MysticValleyElderServices46143</t>
  </si>
  <si>
    <t>MysticValleyElderServices46143NoOutreachConducted</t>
  </si>
  <si>
    <t>NortheastIndependentLivingprogram45839NoOutreachConducted</t>
  </si>
  <si>
    <t>NortheastIndependentLivingprogram45870NoOutreachConducted</t>
  </si>
  <si>
    <t>NortheastIndependentLivingprogram45901NoOutreachConducted</t>
  </si>
  <si>
    <t>NortheastIndependentLivingprogram45931NoOutreachConducted</t>
  </si>
  <si>
    <t>NortheastIndependentLivingprogram45962NoOutreachConducted</t>
  </si>
  <si>
    <t>NortheastIndependentLivingprogram45992NoOutreachConducted</t>
  </si>
  <si>
    <t>NortheastIndependentLivingprogram46023NoOutreachConducted</t>
  </si>
  <si>
    <t>NortheastIndependentLivingprogram46054NoOutreachConducted</t>
  </si>
  <si>
    <t>NortheastIndependentLivingprogram46082NoOutreachConducted</t>
  </si>
  <si>
    <t>NortheastIndependentLivingprogram46113</t>
  </si>
  <si>
    <t>NortheastIndependentLivingprogram46113NoOutreachConducted</t>
  </si>
  <si>
    <t>NortheastIndependentLivingprogram46143</t>
  </si>
  <si>
    <t>NortheastIndependentLivingprogram46143NoOutreachConducted</t>
  </si>
  <si>
    <t>OldColonyElderServices45870NoOutreachConducted</t>
  </si>
  <si>
    <t>OldColonyElderServices45931NoOutreachConducted</t>
  </si>
  <si>
    <t>OldColonyElderServices45962NoOutreachConducted</t>
  </si>
  <si>
    <t>OldColonyElderServices46023NoOutreachConducted</t>
  </si>
  <si>
    <t>OldColonyElderServices46054NoOutreachConducted</t>
  </si>
  <si>
    <t>OldColonyElderServices46082NoOutreachConducted</t>
  </si>
  <si>
    <t>OldColonyElderServices46113NoOutreachConducted</t>
  </si>
  <si>
    <t>OldColonyElderServices46143</t>
  </si>
  <si>
    <t>OldColonyElderServices46143NoOutreachConducted</t>
  </si>
  <si>
    <t>SeniorCare46143</t>
  </si>
  <si>
    <t>SeniorCare46143NoOutreachConducted</t>
  </si>
  <si>
    <t>Somerville/CambridgeElderServices45839NoOutreachConducted</t>
  </si>
  <si>
    <t>Somerville/CambridgeElderServices45870NoOutreachConducted</t>
  </si>
  <si>
    <t>Somerville/CambridgeElderServices45901NoOutreachConducted</t>
  </si>
  <si>
    <t>Somerville/CambridgeElderServices45931NoOutreachConducted</t>
  </si>
  <si>
    <t>Somerville/CambridgeElderServices45962NoOutreachConducted</t>
  </si>
  <si>
    <t>Somerville/CambridgeElderServices45992NoOutreachConducted</t>
  </si>
  <si>
    <t>Somerville/CambridgeElderServices46023NoOutreachConducted</t>
  </si>
  <si>
    <t>Somerville/CambridgeElderServices46082NoOutreachConducted</t>
  </si>
  <si>
    <t>Somerville/CambridgeElderServices46113NoOutreachConducted</t>
  </si>
  <si>
    <t>Somerville/CambridgeElderServices46143</t>
  </si>
  <si>
    <t>Somerville/CambridgeElderServices46143NoOutreachConducted</t>
  </si>
  <si>
    <t>SouthShoreElderServices45839NoOutreachConducted</t>
  </si>
  <si>
    <t>SouthShoreElderServices45870</t>
  </si>
  <si>
    <t>SouthShoreElderServices45870NoOutreachConducted</t>
  </si>
  <si>
    <t>SouthShoreElderServices45901NoOutreachConducted</t>
  </si>
  <si>
    <t>SouthShoreElderServices45931NoOutreachConducted</t>
  </si>
  <si>
    <t>SouthShoreElderServices45962NoOutreachConducted</t>
  </si>
  <si>
    <t>SouthShoreElderServices45992NoOutreachConducted</t>
  </si>
  <si>
    <t>SouthShoreElderServices46023NoOutreachConducted</t>
  </si>
  <si>
    <t>SouthShoreElderServices46054NoOutreachConducted</t>
  </si>
  <si>
    <t>SouthShoreElderServices46082NoOutreachConducted</t>
  </si>
  <si>
    <t>SouthShoreElderServices46113NoOutreachConducted</t>
  </si>
  <si>
    <t>SouthShoreElderServices46143</t>
  </si>
  <si>
    <t>SouthShoreElderServices46143NoOutreachConducted</t>
  </si>
  <si>
    <t>SoutheastCenterforIndependentLiving46113</t>
  </si>
  <si>
    <t>SoutheastCenterforIndependentLiving46113NoOutreachConducted</t>
  </si>
  <si>
    <t>SoutheastCenterforIndependentLiving46143</t>
  </si>
  <si>
    <t>SoutheastCenterforIndependentLiving46143NoOutreachConducted</t>
  </si>
  <si>
    <t>Springwell45839NoOutreachConducted</t>
  </si>
  <si>
    <t>Springwell45870NoOutreachConducted</t>
  </si>
  <si>
    <t>Springwell45901NoOutreachConducted</t>
  </si>
  <si>
    <t>Springwell45931NoOutreachConducted</t>
  </si>
  <si>
    <t>Springwell45962NoOutreachConducted</t>
  </si>
  <si>
    <t>Springwell45992NoOutreachConducted</t>
  </si>
  <si>
    <t>Springwell46023NoOutreachConducted</t>
  </si>
  <si>
    <t>Springwell46054NoOutreachConducted</t>
  </si>
  <si>
    <t>Springwell46082NoOutreachConducted</t>
  </si>
  <si>
    <t>Springwell46113NoOutreachConducted</t>
  </si>
  <si>
    <t>Springwell46143</t>
  </si>
  <si>
    <t>Springwell46143NoOutreachConducted</t>
  </si>
  <si>
    <t>STAVROS45839NoOutreachConducted</t>
  </si>
  <si>
    <t>STAVROS45870NoOutreachConducted</t>
  </si>
  <si>
    <t>STAVROS45901NoOutreachConducted</t>
  </si>
  <si>
    <t>STAVROS45931NoOutreachConducted</t>
  </si>
  <si>
    <t>STAVROS45962NoOutreachConducted</t>
  </si>
  <si>
    <t>STAVROS45992NoOutreachConducted</t>
  </si>
  <si>
    <t>STAVROS46023NoOutreachConducted</t>
  </si>
  <si>
    <t>STAVROS46054NoOutreachConducted</t>
  </si>
  <si>
    <t>STAVROS46082NoOutreachConducted</t>
  </si>
  <si>
    <t>STAVROS46113NoOutreachConducted</t>
  </si>
  <si>
    <t>STAVROS46143</t>
  </si>
  <si>
    <t>STAVROS46143NoOutreachConducted</t>
  </si>
  <si>
    <t>TriValley45839NoOutreachConducted</t>
  </si>
  <si>
    <t>TriValley45870NoOutreachConducted</t>
  </si>
  <si>
    <t>TriValley45901NoOutreachConducted</t>
  </si>
  <si>
    <t>TriValley45931NoOutreachConducted</t>
  </si>
  <si>
    <t>TriValley45962NoOutreachConducted</t>
  </si>
  <si>
    <t>TriValley45992NoOutreachConducted</t>
  </si>
  <si>
    <t>TriValley46023NoOutreachConducted</t>
  </si>
  <si>
    <t>TriValley46054NoOutreachConducted</t>
  </si>
  <si>
    <t>TriValley46082NoOutreachConducted</t>
  </si>
  <si>
    <t>TriValley46113NoOutreachConducted</t>
  </si>
  <si>
    <t>TriValley46143</t>
  </si>
  <si>
    <t>TriValley46143NoOutreachConducted</t>
  </si>
  <si>
    <t>45839</t>
  </si>
  <si>
    <t>45870</t>
  </si>
  <si>
    <t>45901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</si>
</sst>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b/>
      <sz val="10"/>
      <color theme="0"/>
      <name val="Calibri"/>
      <family val="2"/>
      <scheme val="minor"/>
    </font>
    <font>
      <sz val="10"/>
      <name val="Calibri"/>
      <family val="2"/>
      <scheme val="minor"/>
    </font>
    <font>
      <b/>
      <sz val="10"/>
      <name val="Calibri"/>
      <family val="2"/>
      <scheme val="minor"/>
    </font>
    <font>
      <i/>
      <sz val="10"/>
      <name val="Calibri"/>
      <family val="2"/>
      <scheme val="minor"/>
    </font>
    <font>
      <sz val="10"/>
      <color theme="0" tint="-0.249977111117893"/>
      <name val="Calibri"/>
      <family val="2"/>
      <scheme val="minor"/>
    </font>
    <font>
      <b/>
      <sz val="10"/>
      <color theme="0" tint="-0.249977111117893"/>
      <name val="Calibri"/>
      <family val="2"/>
      <scheme val="minor"/>
    </font>
    <font>
      <i/>
      <sz val="10"/>
      <color theme="0" tint="-0.249977111117893"/>
      <name val="Calibri"/>
      <family val="2"/>
      <scheme val="minor"/>
    </font>
    <font>
      <b/>
      <sz val="18"/>
      <color theme="0"/>
      <name val="Calibri"/>
      <family val="2"/>
      <scheme val="minor"/>
    </font>
    <font>
      <b/>
      <sz val="22"/>
      <color theme="0"/>
      <name val="Calibri"/>
      <family val="2"/>
      <scheme val="minor"/>
    </font>
    <font>
      <sz val="12"/>
      <color theme="1"/>
      <name val="Calibri"/>
      <family val="2"/>
      <scheme val="minor"/>
    </font>
    <font>
      <i/>
      <sz val="10"/>
      <color theme="0"/>
      <name val="Calibri"/>
      <family val="2"/>
      <scheme val="minor"/>
    </font>
    <font>
      <b/>
      <sz val="12"/>
      <color theme="1"/>
      <name val="Calibri"/>
      <family val="2"/>
      <scheme val="minor"/>
    </font>
    <font>
      <b/>
      <i/>
      <sz val="12"/>
      <color theme="1"/>
      <name val="Calibri"/>
      <family val="2"/>
      <scheme val="minor"/>
    </font>
    <font>
      <b/>
      <i/>
      <sz val="10"/>
      <name val="Calibri"/>
      <family val="2"/>
      <scheme val="minor"/>
    </font>
    <font>
      <i/>
      <sz val="11"/>
      <color theme="1"/>
      <name val="Calibri"/>
      <family val="2"/>
      <scheme val="minor"/>
    </font>
    <font>
      <b/>
      <i/>
      <sz val="10"/>
      <color theme="1"/>
      <name val="Calibri"/>
      <family val="2"/>
      <scheme val="minor"/>
    </font>
    <font>
      <b/>
      <sz val="10"/>
      <color theme="2" tint="-0.249977111117893"/>
      <name val="Calibri"/>
      <family val="2"/>
      <scheme val="minor"/>
    </font>
    <font>
      <i/>
      <sz val="10"/>
      <color theme="2" tint="-0.249977111117893"/>
      <name val="Calibri"/>
      <family val="2"/>
      <scheme val="minor"/>
    </font>
    <font>
      <sz val="10"/>
      <color theme="2" tint="-0.249977111117893"/>
      <name val="Calibri"/>
      <family val="2"/>
      <scheme val="minor"/>
    </font>
    <font>
      <b/>
      <i/>
      <sz val="10"/>
      <color theme="0"/>
      <name val="Calibri"/>
      <family val="2"/>
      <scheme val="minor"/>
    </font>
    <font>
      <i/>
      <sz val="10"/>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rgb="FF7A0017"/>
        <bgColor indexed="64"/>
      </patternFill>
    </fill>
    <fill>
      <patternFill patternType="solid">
        <fgColor theme="2"/>
        <bgColor indexed="64"/>
      </patternFill>
    </fill>
    <fill>
      <patternFill patternType="solid">
        <fgColor rgb="FF333F4F"/>
        <bgColor indexed="64"/>
      </patternFill>
    </fill>
    <fill>
      <patternFill patternType="solid">
        <fgColor theme="6" tint="0.59999389629810485"/>
        <bgColor indexed="64"/>
      </patternFill>
    </fill>
    <fill>
      <patternFill patternType="solid">
        <fgColor rgb="FFFFFF00"/>
        <bgColor indexed="64"/>
      </patternFill>
    </fill>
    <fill>
      <patternFill patternType="solid">
        <fgColor rgb="FF640013"/>
        <bgColor indexed="64"/>
      </patternFill>
    </fill>
    <fill>
      <patternFill patternType="solid">
        <fgColor rgb="FFFFCDCD"/>
        <bgColor indexed="64"/>
      </patternFill>
    </fill>
    <fill>
      <patternFill patternType="solid">
        <fgColor theme="9" tint="0.59999389629810485"/>
        <bgColor indexed="64"/>
      </patternFill>
    </fill>
    <fill>
      <patternFill patternType="solid">
        <fgColor theme="7" tint="0.59999389629810485"/>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medium">
        <color theme="2" tint="-0.749961851863155"/>
      </left>
      <right style="thin">
        <color theme="2" tint="-0.749961851863155"/>
      </right>
      <top style="thin">
        <color theme="2" tint="-0.749961851863155"/>
      </top>
      <bottom/>
      <diagonal/>
    </border>
    <border>
      <left style="medium">
        <color theme="2" tint="-0.749961851863155"/>
      </left>
      <right style="thin">
        <color theme="2" tint="-0.749961851863155"/>
      </right>
      <top/>
      <bottom/>
      <diagonal/>
    </border>
    <border>
      <left style="medium">
        <color theme="2" tint="-0.749961851863155"/>
      </left>
      <right style="thin">
        <color theme="2" tint="-0.749961851863155"/>
      </right>
      <top/>
      <bottom style="medium">
        <color theme="2" tint="-0.749961851863155"/>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theme="0"/>
      </left>
      <right style="thin">
        <color theme="0"/>
      </right>
      <top/>
      <bottom/>
      <diagonal/>
    </border>
    <border>
      <left style="thin">
        <color auto="1"/>
      </left>
      <right/>
      <top/>
      <bottom style="hair">
        <color theme="0" tint="-0.34998626667073579"/>
      </bottom>
      <diagonal/>
    </border>
    <border>
      <left/>
      <right/>
      <top/>
      <bottom style="hair">
        <color theme="0" tint="-0.34998626667073579"/>
      </bottom>
      <diagonal/>
    </border>
    <border>
      <left/>
      <right style="thin">
        <color auto="1"/>
      </right>
      <top/>
      <bottom style="hair">
        <color theme="0" tint="-0.34998626667073579"/>
      </bottom>
      <diagonal/>
    </border>
    <border>
      <left style="thin">
        <color auto="1"/>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thin">
        <color auto="1"/>
      </right>
      <top style="hair">
        <color theme="0" tint="-0.34998626667073579"/>
      </top>
      <bottom style="hair">
        <color theme="0" tint="-0.34998626667073579"/>
      </bottom>
      <diagonal/>
    </border>
    <border>
      <left style="thin">
        <color auto="1"/>
      </left>
      <right/>
      <top style="hair">
        <color theme="0" tint="-0.34998626667073579"/>
      </top>
      <bottom/>
      <diagonal/>
    </border>
    <border>
      <left/>
      <right/>
      <top style="hair">
        <color theme="0" tint="-0.34998626667073579"/>
      </top>
      <bottom/>
      <diagonal/>
    </border>
    <border>
      <left/>
      <right style="thin">
        <color auto="1"/>
      </right>
      <top style="hair">
        <color theme="0" tint="-0.34998626667073579"/>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1">
    <xf numFmtId="0" fontId="0" fillId="0" borderId="0" xfId="0"/>
    <xf numFmtId="0" fontId="18" fillId="0" borderId="0" xfId="0" applyFont="1"/>
    <xf numFmtId="0" fontId="19" fillId="0" borderId="0" xfId="0" applyFont="1" applyAlignment="1">
      <alignment horizontal="center"/>
    </xf>
    <xf numFmtId="0" fontId="20" fillId="0" borderId="0" xfId="0" applyFont="1"/>
    <xf numFmtId="0" fontId="18" fillId="0" borderId="0" xfId="0" applyFont="1" applyAlignment="1">
      <alignment horizontal="center" vertical="center"/>
    </xf>
    <xf numFmtId="0" fontId="20" fillId="0" borderId="0" xfId="0" applyFont="1" applyAlignment="1">
      <alignment horizontal="center" vertical="center"/>
    </xf>
    <xf numFmtId="14" fontId="18" fillId="0" borderId="0" xfId="0" applyNumberFormat="1" applyFont="1" applyAlignment="1">
      <alignment horizontal="center" vertical="center"/>
    </xf>
    <xf numFmtId="14" fontId="20" fillId="0" borderId="0" xfId="0" applyNumberFormat="1" applyFont="1" applyAlignment="1">
      <alignment horizontal="center" vertical="center"/>
    </xf>
    <xf numFmtId="0" fontId="21" fillId="33" borderId="0" xfId="0" applyFont="1" applyFill="1" applyAlignment="1">
      <alignment horizontal="center" vertical="center"/>
    </xf>
    <xf numFmtId="14" fontId="18" fillId="0" borderId="0" xfId="0" applyNumberFormat="1" applyFont="1"/>
    <xf numFmtId="0" fontId="22" fillId="0" borderId="0" xfId="0"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9" fontId="22" fillId="0" borderId="0" xfId="0" applyNumberFormat="1" applyFont="1" applyAlignment="1">
      <alignment horizontal="center" vertical="center"/>
    </xf>
    <xf numFmtId="0" fontId="21"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xf>
    <xf numFmtId="0" fontId="25" fillId="0" borderId="0" xfId="0" applyFont="1"/>
    <xf numFmtId="14" fontId="27" fillId="0" borderId="0" xfId="0" applyNumberFormat="1" applyFont="1" applyAlignment="1">
      <alignment horizontal="left" vertical="center"/>
    </xf>
    <xf numFmtId="14" fontId="22" fillId="0" borderId="0" xfId="0" applyNumberFormat="1" applyFont="1" applyAlignment="1">
      <alignment horizontal="center" vertical="center"/>
    </xf>
    <xf numFmtId="1" fontId="22" fillId="0" borderId="0" xfId="0" applyNumberFormat="1" applyFont="1" applyAlignment="1">
      <alignment horizontal="center" vertical="center"/>
    </xf>
    <xf numFmtId="0" fontId="23" fillId="0" borderId="0" xfId="0" applyFont="1" applyAlignment="1">
      <alignment horizontal="right" vertical="center" indent="2"/>
    </xf>
    <xf numFmtId="0" fontId="22" fillId="0" borderId="0" xfId="0" applyFont="1" applyAlignment="1">
      <alignment horizontal="right" vertical="center" indent="2"/>
    </xf>
    <xf numFmtId="0" fontId="22" fillId="0" borderId="0" xfId="0" applyFont="1" applyAlignment="1">
      <alignment horizontal="left" vertical="top"/>
    </xf>
    <xf numFmtId="0" fontId="18" fillId="0" borderId="0" xfId="0" applyFont="1" applyAlignment="1">
      <alignment horizontal="left" vertical="center"/>
    </xf>
    <xf numFmtId="0" fontId="21" fillId="0" borderId="0" xfId="0" applyFont="1" applyAlignment="1">
      <alignment horizontal="center" vertical="center" wrapText="1"/>
    </xf>
    <xf numFmtId="0" fontId="21" fillId="34" borderId="10"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31" fillId="36" borderId="12" xfId="0" applyFont="1" applyFill="1" applyBorder="1" applyAlignment="1">
      <alignment horizontal="center" vertical="center"/>
    </xf>
    <xf numFmtId="0" fontId="31" fillId="36" borderId="13" xfId="0" applyFont="1" applyFill="1" applyBorder="1" applyAlignment="1">
      <alignment horizontal="center" vertical="center"/>
    </xf>
    <xf numFmtId="0" fontId="13" fillId="0" borderId="0" xfId="0" applyFont="1" applyAlignment="1">
      <alignment horizontal="center" vertical="center"/>
    </xf>
    <xf numFmtId="0" fontId="31" fillId="0" borderId="0" xfId="0" applyFont="1" applyAlignment="1">
      <alignment horizontal="center" vertical="center"/>
    </xf>
    <xf numFmtId="0" fontId="13" fillId="36" borderId="0" xfId="0" applyFont="1" applyFill="1" applyAlignment="1">
      <alignment horizontal="center" vertical="center"/>
    </xf>
    <xf numFmtId="0" fontId="0" fillId="0" borderId="0" xfId="0" applyAlignment="1">
      <alignment horizontal="center" vertical="center"/>
    </xf>
    <xf numFmtId="0" fontId="32" fillId="37" borderId="15" xfId="0" applyFont="1" applyFill="1" applyBorder="1" applyAlignment="1">
      <alignment horizontal="center" vertical="center"/>
    </xf>
    <xf numFmtId="0" fontId="30" fillId="0" borderId="16" xfId="0" applyFont="1" applyBorder="1" applyAlignment="1">
      <alignment horizontal="center"/>
    </xf>
    <xf numFmtId="0" fontId="33" fillId="37" borderId="17" xfId="0" applyFont="1" applyFill="1" applyBorder="1" applyAlignment="1">
      <alignment horizontal="center" vertical="center"/>
    </xf>
    <xf numFmtId="0" fontId="34" fillId="0" borderId="0" xfId="0" applyFont="1" applyAlignment="1">
      <alignment horizontal="right" vertical="center" indent="2"/>
    </xf>
    <xf numFmtId="1" fontId="22" fillId="35" borderId="18" xfId="0" applyNumberFormat="1" applyFont="1" applyFill="1" applyBorder="1" applyAlignment="1">
      <alignment horizontal="center" vertical="center"/>
    </xf>
    <xf numFmtId="9" fontId="22" fillId="35" borderId="0" xfId="0" applyNumberFormat="1" applyFont="1" applyFill="1" applyAlignment="1">
      <alignment horizontal="center" vertical="center"/>
    </xf>
    <xf numFmtId="0" fontId="22" fillId="35" borderId="0" xfId="0" applyFont="1" applyFill="1" applyAlignment="1">
      <alignment horizontal="center" vertical="center"/>
    </xf>
    <xf numFmtId="9" fontId="22" fillId="35" borderId="19" xfId="0" applyNumberFormat="1" applyFont="1" applyFill="1" applyBorder="1" applyAlignment="1">
      <alignment horizontal="center" vertical="center"/>
    </xf>
    <xf numFmtId="1" fontId="22" fillId="0" borderId="18" xfId="0" applyNumberFormat="1" applyFont="1" applyBorder="1" applyAlignment="1">
      <alignment horizontal="center" vertical="center"/>
    </xf>
    <xf numFmtId="9" fontId="22" fillId="0" borderId="19" xfId="0" applyNumberFormat="1" applyFont="1" applyBorder="1" applyAlignment="1">
      <alignment horizontal="center" vertic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18" fillId="35" borderId="0" xfId="0" applyFont="1" applyFill="1" applyAlignment="1">
      <alignment horizontal="center"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22" fillId="0" borderId="18" xfId="0" applyFont="1" applyBorder="1" applyAlignment="1">
      <alignment horizontal="center" vertical="center"/>
    </xf>
    <xf numFmtId="9" fontId="24" fillId="35" borderId="19" xfId="0" applyNumberFormat="1" applyFont="1" applyFill="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right" indent="2"/>
    </xf>
    <xf numFmtId="1" fontId="22" fillId="35" borderId="19" xfId="0" applyNumberFormat="1" applyFont="1" applyFill="1" applyBorder="1" applyAlignment="1">
      <alignment horizontal="center" vertical="center"/>
    </xf>
    <xf numFmtId="1" fontId="23" fillId="35" borderId="18" xfId="0" applyNumberFormat="1" applyFont="1" applyFill="1" applyBorder="1" applyAlignment="1">
      <alignment horizontal="center" vertical="center"/>
    </xf>
    <xf numFmtId="9" fontId="23" fillId="35" borderId="0" xfId="0" applyNumberFormat="1" applyFont="1" applyFill="1" applyAlignment="1">
      <alignment horizontal="center" vertical="center"/>
    </xf>
    <xf numFmtId="0" fontId="23" fillId="35" borderId="0" xfId="0" applyFont="1" applyFill="1" applyAlignment="1">
      <alignment horizontal="center" vertical="center"/>
    </xf>
    <xf numFmtId="9" fontId="23" fillId="35" borderId="19" xfId="0" applyNumberFormat="1" applyFont="1" applyFill="1" applyBorder="1" applyAlignment="1">
      <alignment horizontal="center" vertical="center"/>
    </xf>
    <xf numFmtId="0" fontId="22" fillId="0" borderId="19" xfId="0" applyFont="1" applyBorder="1" applyAlignment="1">
      <alignment horizontal="center" vertical="center"/>
    </xf>
    <xf numFmtId="0" fontId="23" fillId="35" borderId="19" xfId="0" applyFont="1" applyFill="1" applyBorder="1" applyAlignment="1">
      <alignment horizontal="center" vertical="center"/>
    </xf>
    <xf numFmtId="1" fontId="0" fillId="35" borderId="18" xfId="0" applyNumberFormat="1" applyFill="1" applyBorder="1" applyAlignment="1">
      <alignment horizontal="center" vertical="center"/>
    </xf>
    <xf numFmtId="1" fontId="22" fillId="35" borderId="0" xfId="0" applyNumberFormat="1" applyFont="1" applyFill="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31" fillId="0" borderId="0" xfId="0" applyFont="1" applyAlignment="1">
      <alignment horizontal="left" vertical="center"/>
    </xf>
    <xf numFmtId="0" fontId="20" fillId="0" borderId="0" xfId="0" applyFont="1" applyAlignment="1">
      <alignment horizontal="left" vertical="top"/>
    </xf>
    <xf numFmtId="14" fontId="31" fillId="0" borderId="0" xfId="0" applyNumberFormat="1" applyFont="1" applyAlignment="1">
      <alignment horizontal="left" vertical="center"/>
    </xf>
    <xf numFmtId="1" fontId="20" fillId="0" borderId="0" xfId="0" applyNumberFormat="1" applyFont="1" applyAlignment="1">
      <alignment horizontal="center" vertical="center"/>
    </xf>
    <xf numFmtId="0" fontId="17" fillId="0" borderId="0" xfId="0" applyFont="1" applyAlignment="1">
      <alignment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14" fontId="38" fillId="0" borderId="0" xfId="0" applyNumberFormat="1" applyFont="1" applyAlignment="1">
      <alignment horizontal="left" vertical="center"/>
    </xf>
    <xf numFmtId="0" fontId="39" fillId="0" borderId="0" xfId="0" applyFont="1" applyAlignment="1">
      <alignment horizontal="left" vertical="top"/>
    </xf>
    <xf numFmtId="0" fontId="39" fillId="0" borderId="0" xfId="0"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right" indent="1"/>
    </xf>
    <xf numFmtId="0" fontId="21" fillId="39" borderId="0" xfId="0" applyFont="1" applyFill="1" applyAlignment="1">
      <alignment horizontal="center" vertical="center"/>
    </xf>
    <xf numFmtId="0" fontId="25" fillId="0" borderId="18" xfId="0" applyFont="1" applyBorder="1"/>
    <xf numFmtId="0" fontId="18" fillId="0" borderId="19" xfId="0" applyFont="1" applyBorder="1" applyAlignment="1">
      <alignment horizontal="center" vertical="center"/>
    </xf>
    <xf numFmtId="0" fontId="21" fillId="0" borderId="19" xfId="0" applyFont="1" applyBorder="1" applyAlignment="1">
      <alignment horizontal="center" vertical="center"/>
    </xf>
    <xf numFmtId="0" fontId="27" fillId="0" borderId="18" xfId="0" applyFont="1" applyBorder="1" applyAlignment="1">
      <alignment horizontal="left" vertical="center"/>
    </xf>
    <xf numFmtId="0" fontId="25" fillId="0" borderId="18" xfId="0" applyFont="1" applyBorder="1" applyAlignment="1">
      <alignment horizontal="left" vertical="center"/>
    </xf>
    <xf numFmtId="14" fontId="27" fillId="0" borderId="18" xfId="0" applyNumberFormat="1" applyFont="1" applyBorder="1" applyAlignment="1">
      <alignment horizontal="left" vertical="center"/>
    </xf>
    <xf numFmtId="1" fontId="22" fillId="0" borderId="19" xfId="0" applyNumberFormat="1" applyFont="1" applyBorder="1" applyAlignment="1">
      <alignment horizontal="center" vertical="center"/>
    </xf>
    <xf numFmtId="14" fontId="20" fillId="0" borderId="19" xfId="0" applyNumberFormat="1" applyFont="1" applyBorder="1" applyAlignment="1">
      <alignment horizontal="center" vertical="center"/>
    </xf>
    <xf numFmtId="0" fontId="20" fillId="0" borderId="19" xfId="0" applyFont="1" applyBorder="1" applyAlignment="1">
      <alignment horizontal="left" vertical="center"/>
    </xf>
    <xf numFmtId="14" fontId="22" fillId="0" borderId="19" xfId="0" applyNumberFormat="1" applyFont="1" applyBorder="1" applyAlignment="1">
      <alignment horizontal="center" vertical="center"/>
    </xf>
    <xf numFmtId="0" fontId="25" fillId="0" borderId="20" xfId="0" applyFont="1" applyBorder="1" applyAlignment="1">
      <alignment horizontal="left" vertical="center"/>
    </xf>
    <xf numFmtId="0" fontId="25" fillId="0" borderId="21" xfId="0" applyFont="1" applyBorder="1" applyAlignment="1">
      <alignment horizontal="left" vertical="center"/>
    </xf>
    <xf numFmtId="14" fontId="21" fillId="33" borderId="0" xfId="0" applyNumberFormat="1" applyFont="1" applyFill="1" applyAlignment="1">
      <alignment horizontal="center" vertical="center"/>
    </xf>
    <xf numFmtId="0" fontId="40" fillId="33" borderId="0" xfId="0" applyFont="1" applyFill="1" applyAlignment="1">
      <alignment horizontal="left" vertical="center"/>
    </xf>
    <xf numFmtId="14" fontId="40" fillId="33" borderId="0" xfId="0" applyNumberFormat="1" applyFont="1" applyFill="1" applyAlignment="1">
      <alignment horizontal="left" vertical="center"/>
    </xf>
    <xf numFmtId="0" fontId="41" fillId="0" borderId="0" xfId="0" applyFont="1" applyAlignment="1">
      <alignment horizontal="left"/>
    </xf>
    <xf numFmtId="0" fontId="22" fillId="0" borderId="0" xfId="0" applyFont="1"/>
    <xf numFmtId="0" fontId="23" fillId="0" borderId="0" xfId="0" applyFont="1" applyAlignment="1">
      <alignment horizontal="center"/>
    </xf>
    <xf numFmtId="0" fontId="34" fillId="0" borderId="0" xfId="0" applyFont="1" applyAlignment="1">
      <alignment horizontal="left" vertical="center"/>
    </xf>
    <xf numFmtId="0" fontId="18" fillId="0" borderId="0" xfId="0" applyFont="1" applyAlignment="1">
      <alignment horizontal="right" vertical="center"/>
    </xf>
    <xf numFmtId="0" fontId="0" fillId="0" borderId="0" xfId="0" applyAlignment="1">
      <alignment vertical="top" wrapText="1"/>
    </xf>
    <xf numFmtId="0" fontId="22" fillId="0" borderId="0" xfId="0" applyFont="1" applyAlignment="1">
      <alignment horizontal="center" vertical="top"/>
    </xf>
    <xf numFmtId="0" fontId="18" fillId="41" borderId="24" xfId="0" applyFont="1" applyFill="1" applyBorder="1"/>
    <xf numFmtId="0" fontId="18" fillId="42" borderId="24" xfId="0" applyFont="1" applyFill="1" applyBorder="1"/>
    <xf numFmtId="0" fontId="18" fillId="40" borderId="24" xfId="0" applyFont="1" applyFill="1" applyBorder="1"/>
    <xf numFmtId="3" fontId="23" fillId="35" borderId="18" xfId="0" applyNumberFormat="1" applyFont="1" applyFill="1" applyBorder="1" applyAlignment="1">
      <alignment horizontal="center" vertical="center"/>
    </xf>
    <xf numFmtId="3" fontId="23" fillId="35" borderId="19" xfId="0" applyNumberFormat="1" applyFont="1" applyFill="1" applyBorder="1" applyAlignment="1">
      <alignment horizontal="center" vertical="center"/>
    </xf>
    <xf numFmtId="3" fontId="22" fillId="0" borderId="20" xfId="0" applyNumberFormat="1" applyFont="1" applyBorder="1" applyAlignment="1">
      <alignment horizontal="left" vertical="center"/>
    </xf>
    <xf numFmtId="3" fontId="22" fillId="0" borderId="21" xfId="0" applyNumberFormat="1" applyFont="1" applyBorder="1" applyAlignment="1">
      <alignment horizontal="left" vertical="center"/>
    </xf>
    <xf numFmtId="3" fontId="22" fillId="0" borderId="22" xfId="0" applyNumberFormat="1" applyFont="1" applyBorder="1" applyAlignment="1">
      <alignment horizontal="left" vertical="center"/>
    </xf>
    <xf numFmtId="3" fontId="23" fillId="35" borderId="0" xfId="0" applyNumberFormat="1" applyFont="1" applyFill="1" applyAlignment="1">
      <alignment horizontal="center" vertical="center"/>
    </xf>
    <xf numFmtId="0" fontId="40" fillId="0" borderId="0" xfId="0" applyFont="1" applyAlignment="1">
      <alignment horizontal="left" vertical="center"/>
    </xf>
    <xf numFmtId="49" fontId="18" fillId="0" borderId="0" xfId="0" applyNumberFormat="1" applyFont="1" applyAlignment="1">
      <alignment horizontal="center" vertical="center"/>
    </xf>
    <xf numFmtId="3" fontId="22" fillId="0" borderId="28" xfId="0" applyNumberFormat="1" applyFont="1" applyBorder="1" applyAlignment="1">
      <alignment horizontal="center" vertical="center"/>
    </xf>
    <xf numFmtId="3" fontId="20" fillId="0" borderId="29" xfId="0" applyNumberFormat="1" applyFont="1" applyBorder="1" applyAlignment="1">
      <alignment horizontal="center" vertical="center"/>
    </xf>
    <xf numFmtId="14" fontId="27" fillId="0" borderId="20" xfId="0" applyNumberFormat="1" applyFont="1" applyBorder="1" applyAlignment="1">
      <alignment horizontal="left" vertical="center"/>
    </xf>
    <xf numFmtId="0" fontId="20" fillId="0" borderId="21" xfId="0" applyFont="1" applyBorder="1" applyAlignment="1">
      <alignment horizontal="left" vertical="center"/>
    </xf>
    <xf numFmtId="0" fontId="18" fillId="0" borderId="0" xfId="0" applyFont="1" applyAlignment="1">
      <alignment horizontal="right"/>
    </xf>
    <xf numFmtId="0" fontId="20" fillId="0" borderId="0" xfId="0" applyFont="1" applyAlignment="1">
      <alignment horizontal="right"/>
    </xf>
    <xf numFmtId="0" fontId="21" fillId="39" borderId="10" xfId="0" applyFont="1" applyFill="1" applyBorder="1" applyAlignment="1">
      <alignment horizontal="center" vertical="center" wrapText="1"/>
    </xf>
    <xf numFmtId="0" fontId="21" fillId="39" borderId="30" xfId="0" applyFont="1" applyFill="1" applyBorder="1" applyAlignment="1">
      <alignment horizontal="center" vertical="center" wrapText="1"/>
    </xf>
    <xf numFmtId="0" fontId="21" fillId="39" borderId="11" xfId="0" applyFont="1" applyFill="1" applyBorder="1" applyAlignment="1">
      <alignment horizontal="center" vertical="center" wrapText="1"/>
    </xf>
    <xf numFmtId="3" fontId="22" fillId="0" borderId="0" xfId="0" applyNumberFormat="1" applyFont="1" applyAlignment="1">
      <alignment horizontal="center" vertical="center"/>
    </xf>
    <xf numFmtId="0" fontId="18" fillId="0" borderId="25" xfId="0" applyFont="1" applyBorder="1"/>
    <xf numFmtId="0" fontId="18" fillId="0" borderId="26" xfId="0" applyFont="1" applyBorder="1"/>
    <xf numFmtId="14" fontId="20" fillId="0" borderId="26" xfId="0" applyNumberFormat="1" applyFont="1" applyBorder="1" applyAlignment="1">
      <alignment horizontal="center" vertical="center"/>
    </xf>
    <xf numFmtId="14" fontId="20" fillId="0" borderId="27" xfId="0" applyNumberFormat="1" applyFont="1" applyBorder="1" applyAlignment="1">
      <alignment horizontal="center" vertical="center"/>
    </xf>
    <xf numFmtId="3" fontId="22" fillId="35" borderId="18" xfId="0" applyNumberFormat="1" applyFont="1" applyFill="1" applyBorder="1" applyAlignment="1">
      <alignment horizontal="center" vertical="center"/>
    </xf>
    <xf numFmtId="1" fontId="23" fillId="35" borderId="0" xfId="0" applyNumberFormat="1" applyFont="1" applyFill="1" applyAlignment="1">
      <alignment horizontal="center" vertical="center"/>
    </xf>
    <xf numFmtId="3" fontId="22" fillId="0" borderId="19" xfId="0" applyNumberFormat="1"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38" borderId="34" xfId="0" applyFont="1" applyFill="1" applyBorder="1" applyAlignment="1">
      <alignment horizontal="center" vertical="center"/>
    </xf>
    <xf numFmtId="0" fontId="18" fillId="38" borderId="35" xfId="0" applyFont="1" applyFill="1" applyBorder="1" applyAlignment="1">
      <alignment horizontal="center" vertical="center"/>
    </xf>
    <xf numFmtId="0" fontId="18" fillId="38" borderId="36" xfId="0" applyFont="1" applyFill="1" applyBorder="1" applyAlignment="1">
      <alignment horizontal="center" vertical="center"/>
    </xf>
    <xf numFmtId="0" fontId="21" fillId="33" borderId="0" xfId="0" applyFont="1" applyFill="1" applyAlignment="1">
      <alignment horizontal="center" vertical="center"/>
    </xf>
    <xf numFmtId="0" fontId="22" fillId="0" borderId="0" xfId="0" applyFont="1" applyAlignment="1">
      <alignment horizontal="center" vertical="top" wrapText="1"/>
    </xf>
    <xf numFmtId="0" fontId="0" fillId="0" borderId="0" xfId="0" applyAlignment="1">
      <alignment vertical="top" wrapText="1"/>
    </xf>
    <xf numFmtId="0" fontId="29" fillId="33" borderId="0" xfId="0" applyFont="1" applyFill="1" applyAlignment="1">
      <alignment horizontal="center"/>
    </xf>
    <xf numFmtId="0" fontId="0" fillId="0" borderId="0" xfId="0"/>
    <xf numFmtId="0" fontId="28" fillId="33" borderId="0" xfId="0" applyFont="1" applyFill="1" applyAlignment="1">
      <alignment horizontal="center" vertical="top"/>
    </xf>
    <xf numFmtId="0" fontId="24" fillId="0" borderId="0" xfId="0" applyFont="1" applyAlignment="1">
      <alignment horizontal="center" vertical="center" wrapText="1"/>
    </xf>
    <xf numFmtId="0" fontId="35" fillId="0" borderId="0" xfId="0" applyFont="1" applyAlignment="1">
      <alignment horizontal="center" vertical="center" wrapText="1"/>
    </xf>
    <xf numFmtId="0" fontId="21" fillId="34" borderId="14" xfId="0" applyFont="1" applyFill="1" applyBorder="1" applyAlignment="1">
      <alignment horizontal="center" vertical="center" wrapText="1"/>
    </xf>
    <xf numFmtId="0" fontId="0" fillId="0" borderId="14" xfId="0" applyBorder="1" applyAlignment="1">
      <alignment horizontal="center" vertical="center" wrapText="1"/>
    </xf>
    <xf numFmtId="0" fontId="21" fillId="34" borderId="0" xfId="0" applyFont="1" applyFill="1" applyAlignment="1">
      <alignment horizontal="center" vertical="center" wrapText="1"/>
    </xf>
    <xf numFmtId="0" fontId="13" fillId="34" borderId="0" xfId="0" applyFont="1" applyFill="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79">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7" tint="0.59996337778862885"/>
        </patternFill>
      </fill>
    </dxf>
  </dxfs>
  <tableStyles count="0" defaultTableStyle="TableStyleMedium2" defaultPivotStyle="PivotStyleLight16"/>
  <colors>
    <mruColors>
      <color rgb="FFFCE4D6"/>
      <color rgb="FF640013"/>
      <color rgb="FFFFCDCD"/>
      <color rgb="FF7A0017"/>
      <color rgb="FF333F4F"/>
      <color rgb="FFA50021"/>
      <color rgb="FFFFE7E7"/>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H553"/>
  <sheetViews>
    <sheetView showGridLines="0" zoomScaleNormal="100" workbookViewId="0">
      <pane ySplit="3" topLeftCell="A529" activePane="bottomLeft" state="frozen"/>
      <selection activeCell="BD23" sqref="BD23"/>
      <selection pane="bottomLeft" activeCell="A554" sqref="A554"/>
    </sheetView>
  </sheetViews>
  <sheetFormatPr defaultColWidth="8.7109375" defaultRowHeight="12.75" x14ac:dyDescent="0.2"/>
  <cols>
    <col min="1" max="1" width="8.85546875" style="1" bestFit="1" customWidth="1"/>
    <col min="2" max="2" width="13.85546875" style="9" bestFit="1" customWidth="1"/>
    <col min="3" max="3" width="10.7109375" style="1" customWidth="1"/>
    <col min="4" max="4" width="13.85546875" style="9" customWidth="1"/>
    <col min="5" max="5" width="15.7109375" style="1" customWidth="1"/>
    <col min="6" max="12" width="8.7109375" style="1"/>
    <col min="13" max="13" width="12.42578125" style="9" customWidth="1"/>
    <col min="14" max="18" width="8.7109375" style="1"/>
    <col min="19" max="19" width="8.85546875" style="1" bestFit="1" customWidth="1"/>
    <col min="20" max="20" width="15.42578125" style="1" customWidth="1"/>
    <col min="21" max="21" width="8.85546875" style="1" bestFit="1" customWidth="1"/>
    <col min="22" max="24" width="8.7109375" style="1"/>
    <col min="25" max="27" width="8.85546875" style="1" bestFit="1" customWidth="1"/>
    <col min="28" max="30" width="8.7109375" style="1"/>
    <col min="31" max="33" width="8.85546875" style="1" bestFit="1" customWidth="1"/>
    <col min="34" max="36" width="8.7109375" style="1"/>
    <col min="37" max="37" width="8.85546875" style="1" bestFit="1" customWidth="1"/>
    <col min="38" max="38" width="8.7109375" style="1"/>
    <col min="39" max="39" width="8.85546875" style="1" bestFit="1" customWidth="1"/>
    <col min="40" max="48" width="8.7109375" style="1"/>
    <col min="49" max="51" width="8.85546875" style="1" bestFit="1" customWidth="1"/>
    <col min="52" max="54" width="8.7109375" style="1"/>
    <col min="55" max="57" width="8.85546875" style="1" bestFit="1" customWidth="1"/>
    <col min="58" max="60" width="8.7109375" style="1"/>
    <col min="61" max="63" width="8.85546875" style="1" bestFit="1" customWidth="1"/>
    <col min="64" max="66" width="8.7109375" style="1"/>
    <col min="67" max="69" width="8.85546875" style="1" bestFit="1" customWidth="1"/>
    <col min="70" max="72" width="8.7109375" style="1"/>
    <col min="73" max="75" width="8.85546875" style="1" bestFit="1" customWidth="1"/>
    <col min="76" max="78" width="8.7109375" style="1"/>
    <col min="79" max="81" width="8.85546875" style="1" bestFit="1" customWidth="1"/>
    <col min="82" max="84" width="8.7109375" style="1"/>
    <col min="85" max="87" width="8.85546875" style="1" bestFit="1" customWidth="1"/>
    <col min="88" max="90" width="8.7109375" style="1"/>
    <col min="91" max="93" width="8.85546875" style="1" bestFit="1" customWidth="1"/>
    <col min="94" max="108" width="8.7109375" style="1"/>
    <col min="109" max="111" width="8.85546875" style="1" bestFit="1" customWidth="1"/>
    <col min="112" max="114" width="8.7109375" style="1"/>
    <col min="115" max="117" width="8.85546875" style="1" bestFit="1" customWidth="1"/>
    <col min="118" max="148" width="8.7109375" style="1"/>
    <col min="149" max="151" width="8.85546875" style="1" bestFit="1" customWidth="1"/>
    <col min="152" max="164" width="8.7109375" style="1"/>
    <col min="165" max="167" width="8.85546875" style="1" bestFit="1" customWidth="1"/>
    <col min="168" max="180" width="8.7109375" style="1"/>
    <col min="181" max="183" width="8.85546875" style="1" bestFit="1" customWidth="1"/>
    <col min="184" max="196" width="8.7109375" style="1"/>
    <col min="197" max="199" width="8.85546875" style="1" bestFit="1" customWidth="1"/>
    <col min="200" max="212" width="8.7109375" style="1"/>
    <col min="213" max="215" width="8.85546875" style="1" bestFit="1" customWidth="1"/>
    <col min="216" max="271" width="8.7109375" style="1"/>
    <col min="272" max="272" width="8.85546875" style="1" bestFit="1" customWidth="1"/>
    <col min="273" max="328" width="8.7109375" style="1"/>
    <col min="329" max="329" width="8.85546875" style="1" bestFit="1" customWidth="1"/>
    <col min="330" max="385" width="8.7109375" style="1"/>
    <col min="386" max="386" width="8.85546875" style="1" bestFit="1" customWidth="1"/>
    <col min="387" max="16384" width="8.7109375" style="1"/>
  </cols>
  <sheetData>
    <row r="1" spans="1:502" x14ac:dyDescent="0.2">
      <c r="A1" s="8" t="s">
        <v>0</v>
      </c>
      <c r="B1" s="99" t="s">
        <v>1</v>
      </c>
      <c r="C1" s="8" t="s">
        <v>2</v>
      </c>
      <c r="D1" s="99" t="s">
        <v>3</v>
      </c>
      <c r="E1" s="8" t="s">
        <v>4</v>
      </c>
      <c r="F1" s="8" t="s">
        <v>5</v>
      </c>
      <c r="G1" s="8" t="s">
        <v>6</v>
      </c>
      <c r="H1" s="8" t="s">
        <v>314</v>
      </c>
      <c r="I1" s="8" t="s">
        <v>315</v>
      </c>
      <c r="J1" s="8" t="s">
        <v>664</v>
      </c>
      <c r="K1" s="8" t="s">
        <v>665</v>
      </c>
      <c r="L1" s="8" t="s">
        <v>316</v>
      </c>
      <c r="M1" s="99" t="s">
        <v>317</v>
      </c>
      <c r="N1" s="8" t="s">
        <v>318</v>
      </c>
      <c r="O1" s="8" t="s">
        <v>319</v>
      </c>
      <c r="P1" s="8" t="s">
        <v>320</v>
      </c>
      <c r="Q1" s="8" t="s">
        <v>321</v>
      </c>
      <c r="R1" s="8" t="s">
        <v>7</v>
      </c>
      <c r="S1" s="8" t="s">
        <v>322</v>
      </c>
      <c r="T1" s="8" t="s">
        <v>323</v>
      </c>
      <c r="U1" s="8" t="s">
        <v>324</v>
      </c>
      <c r="V1" s="8" t="s">
        <v>325</v>
      </c>
      <c r="W1" s="8" t="s">
        <v>326</v>
      </c>
      <c r="X1" s="8" t="s">
        <v>8</v>
      </c>
      <c r="Y1" s="8" t="s">
        <v>327</v>
      </c>
      <c r="Z1" s="8" t="s">
        <v>328</v>
      </c>
      <c r="AA1" s="8" t="s">
        <v>329</v>
      </c>
      <c r="AB1" s="8" t="s">
        <v>330</v>
      </c>
      <c r="AC1" s="8" t="s">
        <v>331</v>
      </c>
      <c r="AD1" s="8" t="s">
        <v>9</v>
      </c>
      <c r="AE1" s="8" t="s">
        <v>332</v>
      </c>
      <c r="AF1" s="8" t="s">
        <v>333</v>
      </c>
      <c r="AG1" s="8" t="s">
        <v>334</v>
      </c>
      <c r="AH1" s="8" t="s">
        <v>335</v>
      </c>
      <c r="AI1" s="8" t="s">
        <v>336</v>
      </c>
      <c r="AJ1" s="8" t="s">
        <v>10</v>
      </c>
      <c r="AK1" s="8" t="s">
        <v>337</v>
      </c>
      <c r="AL1" s="8" t="s">
        <v>338</v>
      </c>
      <c r="AM1" s="8" t="s">
        <v>339</v>
      </c>
      <c r="AN1" s="8" t="s">
        <v>340</v>
      </c>
      <c r="AO1" s="8" t="s">
        <v>341</v>
      </c>
      <c r="AP1" s="8" t="s">
        <v>342</v>
      </c>
      <c r="AQ1" s="8" t="s">
        <v>343</v>
      </c>
      <c r="AR1" s="8" t="s">
        <v>344</v>
      </c>
      <c r="AS1" s="8" t="s">
        <v>345</v>
      </c>
      <c r="AT1" s="8" t="s">
        <v>346</v>
      </c>
      <c r="AU1" s="8" t="s">
        <v>347</v>
      </c>
      <c r="AV1" s="8" t="s">
        <v>11</v>
      </c>
      <c r="AW1" s="8" t="s">
        <v>348</v>
      </c>
      <c r="AX1" s="8" t="s">
        <v>349</v>
      </c>
      <c r="AY1" s="8" t="s">
        <v>350</v>
      </c>
      <c r="AZ1" s="8" t="s">
        <v>351</v>
      </c>
      <c r="BA1" s="8" t="s">
        <v>352</v>
      </c>
      <c r="BB1" s="8" t="s">
        <v>12</v>
      </c>
      <c r="BC1" s="8" t="s">
        <v>353</v>
      </c>
      <c r="BD1" s="8" t="s">
        <v>354</v>
      </c>
      <c r="BE1" s="8" t="s">
        <v>355</v>
      </c>
      <c r="BF1" s="8" t="s">
        <v>356</v>
      </c>
      <c r="BG1" s="8" t="s">
        <v>357</v>
      </c>
      <c r="BH1" s="8" t="s">
        <v>13</v>
      </c>
      <c r="BI1" s="8" t="s">
        <v>358</v>
      </c>
      <c r="BJ1" s="8" t="s">
        <v>359</v>
      </c>
      <c r="BK1" s="8" t="s">
        <v>360</v>
      </c>
      <c r="BL1" s="8" t="s">
        <v>361</v>
      </c>
      <c r="BM1" s="8" t="s">
        <v>362</v>
      </c>
      <c r="BN1" s="8" t="s">
        <v>14</v>
      </c>
      <c r="BO1" s="8" t="s">
        <v>363</v>
      </c>
      <c r="BP1" s="8" t="s">
        <v>364</v>
      </c>
      <c r="BQ1" s="8" t="s">
        <v>365</v>
      </c>
      <c r="BR1" s="8" t="s">
        <v>366</v>
      </c>
      <c r="BS1" s="8" t="s">
        <v>367</v>
      </c>
      <c r="BT1" s="8" t="s">
        <v>368</v>
      </c>
      <c r="BU1" s="8" t="s">
        <v>369</v>
      </c>
      <c r="BV1" s="8" t="s">
        <v>370</v>
      </c>
      <c r="BW1" s="8" t="s">
        <v>371</v>
      </c>
      <c r="BX1" s="8" t="s">
        <v>372</v>
      </c>
      <c r="BY1" s="8" t="s">
        <v>373</v>
      </c>
      <c r="BZ1" s="8" t="s">
        <v>666</v>
      </c>
      <c r="CA1" s="8" t="s">
        <v>667</v>
      </c>
      <c r="CB1" s="8" t="s">
        <v>668</v>
      </c>
      <c r="CC1" s="8" t="s">
        <v>669</v>
      </c>
      <c r="CD1" s="8" t="s">
        <v>670</v>
      </c>
      <c r="CE1" s="8" t="s">
        <v>671</v>
      </c>
      <c r="CF1" s="8" t="s">
        <v>672</v>
      </c>
      <c r="CG1" s="8" t="s">
        <v>673</v>
      </c>
      <c r="CH1" s="8" t="s">
        <v>674</v>
      </c>
      <c r="CI1" s="8" t="s">
        <v>675</v>
      </c>
      <c r="CJ1" s="8" t="s">
        <v>676</v>
      </c>
      <c r="CK1" s="8" t="s">
        <v>677</v>
      </c>
      <c r="CL1" s="8" t="s">
        <v>678</v>
      </c>
      <c r="CM1" s="8" t="s">
        <v>679</v>
      </c>
      <c r="CN1" s="8" t="s">
        <v>680</v>
      </c>
      <c r="CO1" s="8" t="s">
        <v>15</v>
      </c>
      <c r="CP1" s="8" t="s">
        <v>374</v>
      </c>
      <c r="CQ1" s="8" t="s">
        <v>375</v>
      </c>
      <c r="CR1" s="8" t="s">
        <v>376</v>
      </c>
      <c r="CS1" s="8" t="s">
        <v>377</v>
      </c>
      <c r="CT1" s="8" t="s">
        <v>681</v>
      </c>
      <c r="CU1" s="8" t="s">
        <v>682</v>
      </c>
      <c r="CV1" s="8" t="s">
        <v>683</v>
      </c>
      <c r="CW1" s="8" t="s">
        <v>684</v>
      </c>
      <c r="CX1" s="8" t="s">
        <v>685</v>
      </c>
      <c r="CY1" s="8" t="s">
        <v>686</v>
      </c>
      <c r="CZ1" s="8" t="s">
        <v>378</v>
      </c>
      <c r="DA1" s="8" t="s">
        <v>687</v>
      </c>
      <c r="DB1" s="8" t="s">
        <v>688</v>
      </c>
      <c r="DC1" s="8" t="s">
        <v>689</v>
      </c>
      <c r="DD1" s="8" t="s">
        <v>690</v>
      </c>
      <c r="DE1" s="8" t="s">
        <v>691</v>
      </c>
      <c r="DF1" s="8" t="s">
        <v>692</v>
      </c>
      <c r="DG1" s="8" t="s">
        <v>693</v>
      </c>
      <c r="DH1" s="8" t="s">
        <v>694</v>
      </c>
      <c r="DI1" s="8" t="s">
        <v>695</v>
      </c>
      <c r="DJ1" s="8" t="s">
        <v>696</v>
      </c>
      <c r="DK1" s="8" t="s">
        <v>697</v>
      </c>
      <c r="DL1" s="8" t="s">
        <v>698</v>
      </c>
      <c r="DM1" s="8" t="s">
        <v>699</v>
      </c>
      <c r="DN1" s="8" t="s">
        <v>700</v>
      </c>
      <c r="DO1" s="8" t="s">
        <v>701</v>
      </c>
      <c r="DP1" s="8" t="s">
        <v>16</v>
      </c>
      <c r="DQ1" s="8" t="s">
        <v>379</v>
      </c>
      <c r="DR1" s="8" t="s">
        <v>380</v>
      </c>
      <c r="DS1" s="8" t="s">
        <v>381</v>
      </c>
      <c r="DT1" s="8" t="s">
        <v>382</v>
      </c>
      <c r="DU1" s="8" t="s">
        <v>383</v>
      </c>
      <c r="DV1" s="8" t="s">
        <v>702</v>
      </c>
      <c r="DW1" s="8" t="s">
        <v>703</v>
      </c>
      <c r="DX1" s="8" t="s">
        <v>704</v>
      </c>
      <c r="DY1" s="8" t="s">
        <v>705</v>
      </c>
      <c r="DZ1" s="8" t="s">
        <v>706</v>
      </c>
      <c r="EA1" s="8" t="s">
        <v>707</v>
      </c>
      <c r="EB1" s="8" t="s">
        <v>708</v>
      </c>
      <c r="EC1" s="8" t="s">
        <v>709</v>
      </c>
      <c r="ED1" s="8" t="s">
        <v>710</v>
      </c>
      <c r="EE1" s="8" t="s">
        <v>711</v>
      </c>
      <c r="EF1" s="8" t="s">
        <v>712</v>
      </c>
      <c r="EG1" s="8" t="s">
        <v>713</v>
      </c>
      <c r="EH1" s="8" t="s">
        <v>714</v>
      </c>
      <c r="EI1" s="8" t="s">
        <v>715</v>
      </c>
      <c r="EJ1" s="8" t="s">
        <v>716</v>
      </c>
      <c r="EK1" s="8" t="s">
        <v>384</v>
      </c>
      <c r="EL1" s="8" t="s">
        <v>717</v>
      </c>
      <c r="EM1" s="8" t="s">
        <v>718</v>
      </c>
      <c r="EN1" s="8" t="s">
        <v>719</v>
      </c>
      <c r="EO1" s="8" t="s">
        <v>720</v>
      </c>
      <c r="EP1" s="8" t="s">
        <v>721</v>
      </c>
      <c r="EQ1" s="8" t="s">
        <v>722</v>
      </c>
      <c r="ER1" s="8" t="s">
        <v>723</v>
      </c>
      <c r="ES1" s="8" t="s">
        <v>724</v>
      </c>
      <c r="ET1" s="8" t="s">
        <v>725</v>
      </c>
      <c r="EU1" s="8" t="s">
        <v>726</v>
      </c>
      <c r="EV1" s="8" t="s">
        <v>727</v>
      </c>
      <c r="EW1" s="8" t="s">
        <v>728</v>
      </c>
      <c r="EX1" s="8" t="s">
        <v>729</v>
      </c>
      <c r="EY1" s="8" t="s">
        <v>730</v>
      </c>
      <c r="EZ1" s="8" t="s">
        <v>731</v>
      </c>
      <c r="FA1" s="8" t="s">
        <v>385</v>
      </c>
      <c r="FB1" s="8" t="s">
        <v>386</v>
      </c>
      <c r="FC1" s="8" t="s">
        <v>387</v>
      </c>
      <c r="FD1" s="8" t="s">
        <v>388</v>
      </c>
      <c r="FE1" s="8" t="s">
        <v>732</v>
      </c>
      <c r="FF1" s="8" t="s">
        <v>733</v>
      </c>
      <c r="FG1" s="8" t="s">
        <v>734</v>
      </c>
      <c r="FH1" s="8" t="s">
        <v>735</v>
      </c>
      <c r="FI1" s="8" t="s">
        <v>736</v>
      </c>
      <c r="FJ1" s="8" t="s">
        <v>737</v>
      </c>
      <c r="FK1" s="8" t="s">
        <v>738</v>
      </c>
      <c r="FL1" s="8" t="s">
        <v>739</v>
      </c>
      <c r="FM1" s="8" t="s">
        <v>740</v>
      </c>
      <c r="FN1" s="8" t="s">
        <v>741</v>
      </c>
      <c r="FO1" s="8" t="s">
        <v>742</v>
      </c>
      <c r="FP1" s="8" t="s">
        <v>743</v>
      </c>
      <c r="FQ1" s="8" t="s">
        <v>744</v>
      </c>
      <c r="FR1" s="8" t="s">
        <v>745</v>
      </c>
      <c r="FS1" s="8" t="s">
        <v>746</v>
      </c>
      <c r="FT1" s="8" t="s">
        <v>747</v>
      </c>
      <c r="FU1" s="8" t="s">
        <v>748</v>
      </c>
      <c r="FV1" s="8" t="s">
        <v>749</v>
      </c>
      <c r="FW1" s="8" t="s">
        <v>750</v>
      </c>
      <c r="FX1" s="8" t="s">
        <v>751</v>
      </c>
      <c r="FY1" s="8" t="s">
        <v>752</v>
      </c>
      <c r="FZ1" s="8" t="s">
        <v>753</v>
      </c>
      <c r="GA1" s="8" t="s">
        <v>754</v>
      </c>
      <c r="GB1" s="8" t="s">
        <v>755</v>
      </c>
      <c r="GC1" s="8" t="s">
        <v>756</v>
      </c>
      <c r="GD1" s="8" t="s">
        <v>757</v>
      </c>
      <c r="GE1" s="8" t="s">
        <v>758</v>
      </c>
      <c r="GF1" s="8" t="s">
        <v>759</v>
      </c>
      <c r="GG1" s="8" t="s">
        <v>760</v>
      </c>
      <c r="GH1" s="8" t="s">
        <v>761</v>
      </c>
      <c r="GI1" s="8" t="s">
        <v>762</v>
      </c>
      <c r="GJ1" s="8" t="s">
        <v>763</v>
      </c>
      <c r="GK1" s="8" t="s">
        <v>764</v>
      </c>
      <c r="GL1" s="8" t="s">
        <v>765</v>
      </c>
      <c r="GM1" s="8" t="s">
        <v>766</v>
      </c>
      <c r="GN1" s="8" t="s">
        <v>767</v>
      </c>
      <c r="GO1" s="8" t="s">
        <v>768</v>
      </c>
      <c r="GP1" s="8" t="s">
        <v>769</v>
      </c>
      <c r="GQ1" s="8" t="s">
        <v>770</v>
      </c>
      <c r="GR1" s="8" t="s">
        <v>771</v>
      </c>
      <c r="GS1" s="8" t="s">
        <v>772</v>
      </c>
      <c r="GT1" s="8" t="s">
        <v>773</v>
      </c>
      <c r="GU1" s="8" t="s">
        <v>774</v>
      </c>
      <c r="GV1" s="8" t="s">
        <v>775</v>
      </c>
      <c r="GW1" s="8" t="s">
        <v>776</v>
      </c>
      <c r="GX1" s="8" t="s">
        <v>777</v>
      </c>
      <c r="GY1" s="8" t="s">
        <v>778</v>
      </c>
      <c r="GZ1" s="8" t="s">
        <v>779</v>
      </c>
      <c r="HA1" s="8" t="s">
        <v>17</v>
      </c>
      <c r="HB1" s="8" t="s">
        <v>780</v>
      </c>
      <c r="HC1" s="8" t="s">
        <v>781</v>
      </c>
      <c r="HD1" s="8" t="s">
        <v>782</v>
      </c>
      <c r="HE1" s="8" t="s">
        <v>783</v>
      </c>
      <c r="HF1" s="8" t="s">
        <v>784</v>
      </c>
      <c r="HG1" s="8" t="s">
        <v>785</v>
      </c>
      <c r="HH1" s="8" t="s">
        <v>786</v>
      </c>
      <c r="HI1" s="8" t="s">
        <v>787</v>
      </c>
      <c r="HJ1" s="8" t="s">
        <v>788</v>
      </c>
      <c r="HK1" s="8" t="s">
        <v>789</v>
      </c>
      <c r="HL1" s="8" t="s">
        <v>790</v>
      </c>
      <c r="HM1" s="8" t="s">
        <v>791</v>
      </c>
      <c r="HN1" s="8" t="s">
        <v>792</v>
      </c>
      <c r="HO1" s="8" t="s">
        <v>793</v>
      </c>
      <c r="HP1" s="8" t="s">
        <v>794</v>
      </c>
      <c r="HQ1" s="8" t="s">
        <v>795</v>
      </c>
      <c r="HR1" s="8" t="s">
        <v>796</v>
      </c>
      <c r="HS1" s="8" t="s">
        <v>797</v>
      </c>
      <c r="HT1" s="8" t="s">
        <v>798</v>
      </c>
      <c r="HU1" s="8" t="s">
        <v>799</v>
      </c>
      <c r="HV1" s="8" t="s">
        <v>800</v>
      </c>
      <c r="HW1" s="8" t="s">
        <v>801</v>
      </c>
      <c r="HX1" s="8" t="s">
        <v>802</v>
      </c>
      <c r="HY1" s="8" t="s">
        <v>803</v>
      </c>
      <c r="HZ1" s="8" t="s">
        <v>804</v>
      </c>
      <c r="IA1" s="8" t="s">
        <v>805</v>
      </c>
      <c r="IB1" s="8" t="s">
        <v>806</v>
      </c>
      <c r="IC1" s="8" t="s">
        <v>807</v>
      </c>
      <c r="ID1" s="8" t="s">
        <v>808</v>
      </c>
      <c r="IE1" s="8" t="s">
        <v>809</v>
      </c>
      <c r="IF1" s="8" t="s">
        <v>810</v>
      </c>
      <c r="IG1" s="8" t="s">
        <v>811</v>
      </c>
      <c r="IH1" s="8" t="s">
        <v>812</v>
      </c>
      <c r="II1" s="8" t="s">
        <v>813</v>
      </c>
      <c r="IJ1" s="8" t="s">
        <v>814</v>
      </c>
      <c r="IK1" s="8" t="s">
        <v>815</v>
      </c>
      <c r="IL1" s="8" t="s">
        <v>816</v>
      </c>
      <c r="IM1" s="8" t="s">
        <v>817</v>
      </c>
      <c r="IN1" s="8" t="s">
        <v>818</v>
      </c>
      <c r="IO1" s="8" t="s">
        <v>819</v>
      </c>
      <c r="IP1" s="8" t="s">
        <v>820</v>
      </c>
      <c r="IQ1" s="8" t="s">
        <v>821</v>
      </c>
      <c r="IR1" s="8" t="s">
        <v>822</v>
      </c>
      <c r="IS1" s="8" t="s">
        <v>823</v>
      </c>
      <c r="IT1" s="8" t="s">
        <v>824</v>
      </c>
      <c r="IU1" s="8" t="s">
        <v>825</v>
      </c>
      <c r="IV1" s="8" t="s">
        <v>826</v>
      </c>
      <c r="IW1" s="8" t="s">
        <v>827</v>
      </c>
      <c r="IX1" s="8" t="s">
        <v>828</v>
      </c>
      <c r="IY1" s="8" t="s">
        <v>829</v>
      </c>
      <c r="IZ1" s="8" t="s">
        <v>830</v>
      </c>
      <c r="JA1" s="8" t="s">
        <v>389</v>
      </c>
      <c r="JB1" s="8" t="s">
        <v>390</v>
      </c>
      <c r="JC1" s="8" t="s">
        <v>391</v>
      </c>
      <c r="JD1" s="8" t="s">
        <v>392</v>
      </c>
      <c r="JE1" s="8" t="s">
        <v>393</v>
      </c>
      <c r="JF1" s="8" t="s">
        <v>394</v>
      </c>
      <c r="JG1" s="8" t="s">
        <v>395</v>
      </c>
      <c r="JH1" s="8" t="s">
        <v>396</v>
      </c>
      <c r="JI1" s="8" t="s">
        <v>831</v>
      </c>
      <c r="JJ1" s="8" t="s">
        <v>832</v>
      </c>
      <c r="JK1" s="8" t="s">
        <v>833</v>
      </c>
      <c r="JL1" s="8" t="s">
        <v>834</v>
      </c>
      <c r="JM1" s="8" t="s">
        <v>835</v>
      </c>
      <c r="JN1" s="8" t="s">
        <v>836</v>
      </c>
      <c r="JO1" s="8" t="s">
        <v>837</v>
      </c>
      <c r="JP1" s="8" t="s">
        <v>838</v>
      </c>
      <c r="JQ1" s="8" t="s">
        <v>839</v>
      </c>
      <c r="JR1" s="8" t="s">
        <v>840</v>
      </c>
      <c r="JS1" s="8" t="s">
        <v>841</v>
      </c>
      <c r="JT1" s="8" t="s">
        <v>842</v>
      </c>
      <c r="JU1" s="8" t="s">
        <v>843</v>
      </c>
      <c r="JV1" s="8" t="s">
        <v>844</v>
      </c>
      <c r="JW1" s="8" t="s">
        <v>845</v>
      </c>
      <c r="JX1" s="8" t="s">
        <v>846</v>
      </c>
      <c r="JY1" s="8" t="s">
        <v>847</v>
      </c>
      <c r="JZ1" s="8" t="s">
        <v>848</v>
      </c>
      <c r="KA1" s="8" t="s">
        <v>849</v>
      </c>
      <c r="KB1" s="8" t="s">
        <v>850</v>
      </c>
      <c r="KC1" s="8" t="s">
        <v>851</v>
      </c>
      <c r="KD1" s="8" t="s">
        <v>852</v>
      </c>
      <c r="KE1" s="8" t="s">
        <v>853</v>
      </c>
      <c r="KF1" s="8" t="s">
        <v>854</v>
      </c>
      <c r="KG1" s="8" t="s">
        <v>855</v>
      </c>
      <c r="KH1" s="8" t="s">
        <v>856</v>
      </c>
      <c r="KI1" s="8" t="s">
        <v>857</v>
      </c>
      <c r="KJ1" s="8" t="s">
        <v>858</v>
      </c>
      <c r="KK1" s="8" t="s">
        <v>859</v>
      </c>
      <c r="KL1" s="8" t="s">
        <v>860</v>
      </c>
      <c r="KM1" s="8" t="s">
        <v>861</v>
      </c>
      <c r="KN1" s="8" t="s">
        <v>862</v>
      </c>
      <c r="KO1" s="8" t="s">
        <v>863</v>
      </c>
      <c r="KP1" s="8" t="s">
        <v>864</v>
      </c>
      <c r="KQ1" s="8" t="s">
        <v>865</v>
      </c>
      <c r="KR1" s="8" t="s">
        <v>866</v>
      </c>
      <c r="KS1" s="8" t="s">
        <v>867</v>
      </c>
      <c r="KT1" s="8" t="s">
        <v>868</v>
      </c>
      <c r="KU1" s="8" t="s">
        <v>869</v>
      </c>
      <c r="KV1" s="8" t="s">
        <v>870</v>
      </c>
      <c r="KW1" s="8" t="s">
        <v>871</v>
      </c>
      <c r="KX1" s="8" t="s">
        <v>872</v>
      </c>
      <c r="KY1" s="8" t="s">
        <v>873</v>
      </c>
      <c r="KZ1" s="8" t="s">
        <v>874</v>
      </c>
      <c r="LA1" s="8" t="s">
        <v>875</v>
      </c>
      <c r="LB1" s="8" t="s">
        <v>876</v>
      </c>
      <c r="LC1" s="8" t="s">
        <v>877</v>
      </c>
      <c r="LD1" s="8" t="s">
        <v>878</v>
      </c>
      <c r="LE1" s="8" t="s">
        <v>879</v>
      </c>
      <c r="LF1" s="8" t="s">
        <v>880</v>
      </c>
      <c r="LG1" s="8" t="s">
        <v>881</v>
      </c>
      <c r="LH1" s="8" t="s">
        <v>882</v>
      </c>
      <c r="LI1" s="8" t="s">
        <v>883</v>
      </c>
      <c r="LJ1" s="8" t="s">
        <v>18</v>
      </c>
      <c r="LK1" s="8" t="s">
        <v>19</v>
      </c>
      <c r="LL1" s="8" t="s">
        <v>20</v>
      </c>
      <c r="LM1" s="8" t="s">
        <v>884</v>
      </c>
      <c r="LN1" s="8" t="s">
        <v>885</v>
      </c>
      <c r="LO1" s="8" t="s">
        <v>886</v>
      </c>
      <c r="LP1" s="8" t="s">
        <v>887</v>
      </c>
      <c r="LQ1" s="8" t="s">
        <v>888</v>
      </c>
      <c r="LR1" s="8" t="s">
        <v>889</v>
      </c>
      <c r="LS1" s="8" t="s">
        <v>890</v>
      </c>
      <c r="LT1" s="8" t="s">
        <v>891</v>
      </c>
      <c r="LU1" s="8" t="s">
        <v>892</v>
      </c>
      <c r="LV1" s="8" t="s">
        <v>893</v>
      </c>
      <c r="LW1" s="8" t="s">
        <v>894</v>
      </c>
      <c r="LX1" s="8" t="s">
        <v>895</v>
      </c>
      <c r="LY1" s="8" t="s">
        <v>896</v>
      </c>
      <c r="LZ1" s="8" t="s">
        <v>897</v>
      </c>
      <c r="MA1" s="8" t="s">
        <v>898</v>
      </c>
      <c r="MB1" s="8" t="s">
        <v>899</v>
      </c>
      <c r="MC1" s="8" t="s">
        <v>900</v>
      </c>
      <c r="MD1" s="8" t="s">
        <v>901</v>
      </c>
      <c r="ME1" s="8" t="s">
        <v>902</v>
      </c>
      <c r="MF1" s="8" t="s">
        <v>903</v>
      </c>
      <c r="MG1" s="8" t="s">
        <v>904</v>
      </c>
      <c r="MH1" s="8" t="s">
        <v>905</v>
      </c>
      <c r="MI1" s="8" t="s">
        <v>906</v>
      </c>
      <c r="MJ1" s="8" t="s">
        <v>907</v>
      </c>
      <c r="MK1" s="8" t="s">
        <v>908</v>
      </c>
      <c r="ML1" s="8" t="s">
        <v>909</v>
      </c>
      <c r="MM1" s="8" t="s">
        <v>910</v>
      </c>
      <c r="MN1" s="8" t="s">
        <v>911</v>
      </c>
      <c r="MO1" s="8" t="s">
        <v>912</v>
      </c>
      <c r="MP1" s="8" t="s">
        <v>913</v>
      </c>
      <c r="MQ1" s="8" t="s">
        <v>914</v>
      </c>
      <c r="MR1" s="8" t="s">
        <v>915</v>
      </c>
      <c r="MS1" s="8" t="s">
        <v>916</v>
      </c>
      <c r="MT1" s="8" t="s">
        <v>917</v>
      </c>
      <c r="MU1" s="8" t="s">
        <v>918</v>
      </c>
      <c r="MV1" s="8" t="s">
        <v>919</v>
      </c>
      <c r="MW1" s="8" t="s">
        <v>920</v>
      </c>
      <c r="MX1" s="8" t="s">
        <v>921</v>
      </c>
      <c r="MY1" s="8" t="s">
        <v>922</v>
      </c>
      <c r="MZ1" s="8" t="s">
        <v>923</v>
      </c>
      <c r="NA1" s="8" t="s">
        <v>924</v>
      </c>
      <c r="NB1" s="8" t="s">
        <v>925</v>
      </c>
      <c r="NC1" s="8" t="s">
        <v>926</v>
      </c>
      <c r="ND1" s="8" t="s">
        <v>927</v>
      </c>
      <c r="NE1" s="8" t="s">
        <v>928</v>
      </c>
      <c r="NF1" s="8" t="s">
        <v>929</v>
      </c>
      <c r="NG1" s="8" t="s">
        <v>930</v>
      </c>
      <c r="NH1" s="8" t="s">
        <v>931</v>
      </c>
      <c r="NI1" s="8" t="s">
        <v>21</v>
      </c>
      <c r="NJ1" s="8" t="s">
        <v>22</v>
      </c>
      <c r="NK1" s="8" t="s">
        <v>23</v>
      </c>
      <c r="NL1" s="8" t="s">
        <v>24</v>
      </c>
      <c r="NM1" s="8" t="s">
        <v>25</v>
      </c>
      <c r="NN1" s="8" t="s">
        <v>932</v>
      </c>
      <c r="NO1" s="8" t="s">
        <v>933</v>
      </c>
      <c r="NP1" s="8" t="s">
        <v>934</v>
      </c>
      <c r="NQ1" s="8" t="s">
        <v>26</v>
      </c>
      <c r="NR1" s="8" t="s">
        <v>27</v>
      </c>
      <c r="NS1" s="8" t="s">
        <v>28</v>
      </c>
      <c r="NT1" s="8" t="s">
        <v>29</v>
      </c>
      <c r="NU1" s="8" t="s">
        <v>397</v>
      </c>
      <c r="NV1" s="8" t="s">
        <v>398</v>
      </c>
      <c r="NW1" s="8" t="s">
        <v>399</v>
      </c>
      <c r="NX1" s="8" t="s">
        <v>400</v>
      </c>
      <c r="NY1" s="8" t="s">
        <v>401</v>
      </c>
      <c r="NZ1" s="8" t="s">
        <v>402</v>
      </c>
      <c r="OA1" s="8" t="s">
        <v>935</v>
      </c>
      <c r="OB1" s="8" t="s">
        <v>936</v>
      </c>
      <c r="OC1" s="8" t="s">
        <v>937</v>
      </c>
      <c r="OD1" s="8" t="s">
        <v>938</v>
      </c>
      <c r="OE1" s="8" t="s">
        <v>939</v>
      </c>
      <c r="OF1" s="8" t="s">
        <v>940</v>
      </c>
      <c r="OG1" s="8" t="s">
        <v>941</v>
      </c>
      <c r="OH1" s="8" t="s">
        <v>942</v>
      </c>
      <c r="OI1" s="8" t="s">
        <v>943</v>
      </c>
      <c r="OJ1" s="8" t="s">
        <v>944</v>
      </c>
      <c r="OK1" s="8" t="s">
        <v>945</v>
      </c>
      <c r="OL1" s="8" t="s">
        <v>946</v>
      </c>
      <c r="OM1" s="8" t="s">
        <v>947</v>
      </c>
      <c r="ON1" s="8" t="s">
        <v>948</v>
      </c>
      <c r="OO1" s="8" t="s">
        <v>949</v>
      </c>
      <c r="OP1" s="8" t="s">
        <v>950</v>
      </c>
      <c r="OQ1" s="8" t="s">
        <v>951</v>
      </c>
      <c r="OR1" s="8" t="s">
        <v>952</v>
      </c>
      <c r="OS1" s="8" t="s">
        <v>953</v>
      </c>
      <c r="OT1" s="8" t="s">
        <v>954</v>
      </c>
      <c r="OU1" s="8" t="s">
        <v>955</v>
      </c>
      <c r="OV1" s="8" t="s">
        <v>956</v>
      </c>
      <c r="OW1" s="8" t="s">
        <v>957</v>
      </c>
      <c r="OX1" s="8" t="s">
        <v>958</v>
      </c>
      <c r="OY1" s="8" t="s">
        <v>959</v>
      </c>
      <c r="OZ1" s="8" t="s">
        <v>960</v>
      </c>
      <c r="PA1" s="8" t="s">
        <v>961</v>
      </c>
      <c r="PB1" s="8" t="s">
        <v>962</v>
      </c>
      <c r="PC1" s="8" t="s">
        <v>963</v>
      </c>
      <c r="PD1" s="8" t="s">
        <v>964</v>
      </c>
      <c r="PE1" s="8" t="s">
        <v>965</v>
      </c>
      <c r="PF1" s="8" t="s">
        <v>966</v>
      </c>
      <c r="PG1" s="8" t="s">
        <v>967</v>
      </c>
      <c r="PH1" s="8" t="s">
        <v>968</v>
      </c>
      <c r="PI1" s="8" t="s">
        <v>969</v>
      </c>
      <c r="PJ1" s="8" t="s">
        <v>970</v>
      </c>
      <c r="PK1" s="8" t="s">
        <v>971</v>
      </c>
      <c r="PL1" s="8" t="s">
        <v>972</v>
      </c>
      <c r="PM1" s="8" t="s">
        <v>973</v>
      </c>
      <c r="PN1" s="8" t="s">
        <v>974</v>
      </c>
      <c r="PO1" s="8" t="s">
        <v>975</v>
      </c>
      <c r="PP1" s="8" t="s">
        <v>976</v>
      </c>
      <c r="PQ1" s="8" t="s">
        <v>977</v>
      </c>
      <c r="PR1" s="8" t="s">
        <v>30</v>
      </c>
      <c r="PS1" s="8" t="s">
        <v>31</v>
      </c>
      <c r="PT1" s="8" t="s">
        <v>32</v>
      </c>
      <c r="PU1" s="8" t="s">
        <v>978</v>
      </c>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row>
    <row r="2" spans="1:502" s="102" customFormat="1" x14ac:dyDescent="0.2">
      <c r="A2" s="100"/>
      <c r="B2" s="101"/>
      <c r="C2" s="100"/>
      <c r="D2" s="101" t="s">
        <v>33</v>
      </c>
      <c r="E2" s="100" t="s">
        <v>979</v>
      </c>
      <c r="F2" s="100" t="s">
        <v>980</v>
      </c>
      <c r="G2" s="100"/>
      <c r="H2" s="100" t="s">
        <v>981</v>
      </c>
      <c r="I2" s="100"/>
      <c r="J2" s="100"/>
      <c r="K2" s="100"/>
      <c r="L2" s="100" t="s">
        <v>982</v>
      </c>
      <c r="M2" s="101"/>
      <c r="N2" s="100"/>
      <c r="O2" s="100"/>
      <c r="P2" s="100"/>
      <c r="Q2" s="100" t="s">
        <v>983</v>
      </c>
      <c r="R2" s="100" t="s">
        <v>34</v>
      </c>
      <c r="S2" s="100"/>
      <c r="T2" s="100"/>
      <c r="U2" s="100"/>
      <c r="V2" s="100"/>
      <c r="W2" s="100" t="s">
        <v>984</v>
      </c>
      <c r="X2" s="100" t="s">
        <v>985</v>
      </c>
      <c r="Y2" s="100"/>
      <c r="Z2" s="100"/>
      <c r="AA2" s="100"/>
      <c r="AB2" s="100"/>
      <c r="AC2" s="100" t="s">
        <v>986</v>
      </c>
      <c r="AD2" s="100" t="s">
        <v>985</v>
      </c>
      <c r="AE2" s="100"/>
      <c r="AF2" s="100"/>
      <c r="AG2" s="100"/>
      <c r="AH2" s="100"/>
      <c r="AI2" s="100" t="s">
        <v>987</v>
      </c>
      <c r="AJ2" s="100" t="s">
        <v>985</v>
      </c>
      <c r="AK2" s="100"/>
      <c r="AL2" s="100"/>
      <c r="AM2" s="100"/>
      <c r="AN2" s="100"/>
      <c r="AO2" s="100" t="s">
        <v>988</v>
      </c>
      <c r="AP2" s="100" t="s">
        <v>985</v>
      </c>
      <c r="AQ2" s="100"/>
      <c r="AR2" s="100"/>
      <c r="AS2" s="100"/>
      <c r="AT2" s="100"/>
      <c r="AU2" s="100" t="s">
        <v>989</v>
      </c>
      <c r="AV2" s="100" t="s">
        <v>990</v>
      </c>
      <c r="AW2" s="100"/>
      <c r="AX2" s="100"/>
      <c r="AY2" s="100"/>
      <c r="AZ2" s="100"/>
      <c r="BA2" s="100" t="s">
        <v>991</v>
      </c>
      <c r="BB2" s="100" t="s">
        <v>990</v>
      </c>
      <c r="BC2" s="100"/>
      <c r="BD2" s="100"/>
      <c r="BE2" s="100"/>
      <c r="BF2" s="100"/>
      <c r="BG2" s="100" t="s">
        <v>992</v>
      </c>
      <c r="BH2" s="100" t="s">
        <v>990</v>
      </c>
      <c r="BI2" s="100"/>
      <c r="BJ2" s="100"/>
      <c r="BK2" s="100"/>
      <c r="BL2" s="100"/>
      <c r="BM2" s="100" t="s">
        <v>993</v>
      </c>
      <c r="BN2" s="100" t="s">
        <v>990</v>
      </c>
      <c r="BO2" s="100"/>
      <c r="BP2" s="100"/>
      <c r="BQ2" s="100"/>
      <c r="BR2" s="100"/>
      <c r="BS2" s="100" t="s">
        <v>994</v>
      </c>
      <c r="BT2" s="100" t="s">
        <v>990</v>
      </c>
      <c r="BU2" s="100"/>
      <c r="BV2" s="100"/>
      <c r="BW2" s="100"/>
      <c r="BX2" s="100"/>
      <c r="BY2" s="100" t="s">
        <v>995</v>
      </c>
      <c r="BZ2" s="100" t="s">
        <v>996</v>
      </c>
      <c r="CA2" s="100"/>
      <c r="CB2" s="100"/>
      <c r="CC2" s="100"/>
      <c r="CD2" s="100"/>
      <c r="CE2" s="100"/>
      <c r="CF2" s="100"/>
      <c r="CG2" s="100"/>
      <c r="CH2" s="100"/>
      <c r="CI2" s="100"/>
      <c r="CJ2" s="100" t="s">
        <v>997</v>
      </c>
      <c r="CK2" s="100"/>
      <c r="CL2" s="100"/>
      <c r="CM2" s="100"/>
      <c r="CN2" s="100"/>
      <c r="CO2" s="100" t="s">
        <v>998</v>
      </c>
      <c r="CP2" s="100" t="s">
        <v>999</v>
      </c>
      <c r="CQ2" s="100"/>
      <c r="CR2" s="100"/>
      <c r="CS2" s="100"/>
      <c r="CT2" s="100"/>
      <c r="CU2" s="100"/>
      <c r="CV2" s="100"/>
      <c r="CW2" s="100"/>
      <c r="CX2" s="100"/>
      <c r="CY2" s="100"/>
      <c r="CZ2" s="100" t="s">
        <v>997</v>
      </c>
      <c r="DA2" s="100"/>
      <c r="DB2" s="100"/>
      <c r="DC2" s="100"/>
      <c r="DD2" s="100"/>
      <c r="DE2" s="100" t="s">
        <v>1000</v>
      </c>
      <c r="DF2" s="100" t="s">
        <v>999</v>
      </c>
      <c r="DG2" s="100"/>
      <c r="DH2" s="100"/>
      <c r="DI2" s="100"/>
      <c r="DJ2" s="100"/>
      <c r="DK2" s="100"/>
      <c r="DL2" s="100"/>
      <c r="DM2" s="100"/>
      <c r="DN2" s="100"/>
      <c r="DO2" s="100"/>
      <c r="DP2" s="100" t="s">
        <v>997</v>
      </c>
      <c r="DQ2" s="100"/>
      <c r="DR2" s="100"/>
      <c r="DS2" s="100"/>
      <c r="DT2" s="100"/>
      <c r="DU2" s="100" t="s">
        <v>1001</v>
      </c>
      <c r="DV2" s="100" t="s">
        <v>999</v>
      </c>
      <c r="DW2" s="100"/>
      <c r="DX2" s="100"/>
      <c r="DY2" s="100"/>
      <c r="DZ2" s="100"/>
      <c r="EA2" s="100"/>
      <c r="EB2" s="100"/>
      <c r="EC2" s="100"/>
      <c r="ED2" s="100"/>
      <c r="EE2" s="100"/>
      <c r="EF2" s="100" t="s">
        <v>997</v>
      </c>
      <c r="EG2" s="100"/>
      <c r="EH2" s="100"/>
      <c r="EI2" s="100"/>
      <c r="EJ2" s="100"/>
      <c r="EK2" s="100" t="s">
        <v>1002</v>
      </c>
      <c r="EL2" s="100" t="s">
        <v>999</v>
      </c>
      <c r="EM2" s="100"/>
      <c r="EN2" s="100"/>
      <c r="EO2" s="100"/>
      <c r="EP2" s="100"/>
      <c r="EQ2" s="100"/>
      <c r="ER2" s="100"/>
      <c r="ES2" s="100"/>
      <c r="ET2" s="100"/>
      <c r="EU2" s="100"/>
      <c r="EV2" s="100" t="s">
        <v>997</v>
      </c>
      <c r="EW2" s="100"/>
      <c r="EX2" s="100"/>
      <c r="EY2" s="100"/>
      <c r="EZ2" s="100"/>
      <c r="FA2" s="100" t="s">
        <v>1003</v>
      </c>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t="s">
        <v>1004</v>
      </c>
      <c r="GX2" s="100"/>
      <c r="GY2" s="100"/>
      <c r="GZ2" s="100"/>
      <c r="HA2" s="100" t="s">
        <v>1005</v>
      </c>
      <c r="HB2" s="100" t="s">
        <v>1006</v>
      </c>
      <c r="HC2" s="100"/>
      <c r="HD2" s="100"/>
      <c r="HE2" s="100" t="s">
        <v>1007</v>
      </c>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c r="IR2" s="100"/>
      <c r="IS2" s="100"/>
      <c r="IT2" s="100"/>
      <c r="IU2" s="100"/>
      <c r="IV2" s="100"/>
      <c r="IW2" s="100"/>
      <c r="IX2" s="100"/>
      <c r="IY2" s="100"/>
      <c r="IZ2" s="100"/>
      <c r="JA2" s="100" t="s">
        <v>1008</v>
      </c>
      <c r="JB2" s="100"/>
      <c r="JC2" s="100"/>
      <c r="JD2" s="100"/>
      <c r="JE2" s="100" t="s">
        <v>1005</v>
      </c>
      <c r="JF2" s="100" t="s">
        <v>1006</v>
      </c>
      <c r="JG2" s="100"/>
      <c r="JH2" s="100"/>
      <c r="JI2" s="100" t="s">
        <v>1009</v>
      </c>
      <c r="JJ2" s="100"/>
      <c r="JK2" s="100"/>
      <c r="JL2" s="100"/>
      <c r="JM2" s="100"/>
      <c r="JN2" s="100"/>
      <c r="JO2" s="100"/>
      <c r="JP2" s="100"/>
      <c r="JQ2" s="100"/>
      <c r="JR2" s="100"/>
      <c r="JS2" s="100"/>
      <c r="JT2" s="100"/>
      <c r="JU2" s="100"/>
      <c r="JV2" s="100"/>
      <c r="JW2" s="100"/>
      <c r="JX2" s="100"/>
      <c r="JY2" s="100"/>
      <c r="JZ2" s="100"/>
      <c r="KA2" s="100"/>
      <c r="KB2" s="100"/>
      <c r="KC2" s="100"/>
      <c r="KD2" s="100"/>
      <c r="KE2" s="100"/>
      <c r="KF2" s="100"/>
      <c r="KG2" s="100"/>
      <c r="KH2" s="100"/>
      <c r="KI2" s="100"/>
      <c r="KJ2" s="100"/>
      <c r="KK2" s="100"/>
      <c r="KL2" s="100"/>
      <c r="KM2" s="100"/>
      <c r="KN2" s="100"/>
      <c r="KO2" s="100"/>
      <c r="KP2" s="100"/>
      <c r="KQ2" s="100"/>
      <c r="KR2" s="100"/>
      <c r="KS2" s="100"/>
      <c r="KT2" s="100"/>
      <c r="KU2" s="100"/>
      <c r="KV2" s="100"/>
      <c r="KW2" s="100"/>
      <c r="KX2" s="100"/>
      <c r="KY2" s="100"/>
      <c r="KZ2" s="100"/>
      <c r="LA2" s="100"/>
      <c r="LB2" s="100"/>
      <c r="LC2" s="100"/>
      <c r="LD2" s="100"/>
      <c r="LE2" s="100" t="s">
        <v>1008</v>
      </c>
      <c r="LF2" s="100"/>
      <c r="LG2" s="100"/>
      <c r="LH2" s="100"/>
      <c r="LI2" s="100" t="s">
        <v>1005</v>
      </c>
      <c r="LJ2" s="100" t="s">
        <v>1006</v>
      </c>
      <c r="LK2" s="100"/>
      <c r="LL2" s="100"/>
      <c r="LM2" s="100" t="s">
        <v>1010</v>
      </c>
      <c r="LN2" s="100"/>
      <c r="LO2" s="100"/>
      <c r="LP2" s="100"/>
      <c r="LQ2" s="100"/>
      <c r="LR2" s="100"/>
      <c r="LS2" s="100"/>
      <c r="LT2" s="100"/>
      <c r="LU2" s="100"/>
      <c r="LV2" s="100"/>
      <c r="LW2" s="100"/>
      <c r="LX2" s="100"/>
      <c r="LY2" s="100"/>
      <c r="LZ2" s="100"/>
      <c r="MA2" s="100"/>
      <c r="MB2" s="100"/>
      <c r="MC2" s="100"/>
      <c r="MD2" s="100"/>
      <c r="ME2" s="100"/>
      <c r="MF2" s="100"/>
      <c r="MG2" s="100"/>
      <c r="MH2" s="100"/>
      <c r="MI2" s="100"/>
      <c r="MJ2" s="100"/>
      <c r="MK2" s="100"/>
      <c r="ML2" s="100"/>
      <c r="MM2" s="100"/>
      <c r="MN2" s="100"/>
      <c r="MO2" s="100"/>
      <c r="MP2" s="100"/>
      <c r="MQ2" s="100"/>
      <c r="MR2" s="100"/>
      <c r="MS2" s="100"/>
      <c r="MT2" s="100"/>
      <c r="MU2" s="100"/>
      <c r="MV2" s="100"/>
      <c r="MW2" s="100"/>
      <c r="MX2" s="100"/>
      <c r="MY2" s="100"/>
      <c r="MZ2" s="100"/>
      <c r="NA2" s="100"/>
      <c r="NB2" s="100"/>
      <c r="NC2" s="100"/>
      <c r="ND2" s="100"/>
      <c r="NE2" s="100"/>
      <c r="NF2" s="100"/>
      <c r="NG2" s="100"/>
      <c r="NH2" s="100"/>
      <c r="NI2" s="100" t="s">
        <v>1004</v>
      </c>
      <c r="NJ2" s="100"/>
      <c r="NK2" s="100"/>
      <c r="NL2" s="100"/>
      <c r="NM2" s="100" t="s">
        <v>1011</v>
      </c>
      <c r="NN2" s="100" t="s">
        <v>1006</v>
      </c>
      <c r="NO2" s="100"/>
      <c r="NP2" s="100"/>
      <c r="NQ2" s="100" t="s">
        <v>1012</v>
      </c>
      <c r="NR2" s="100"/>
      <c r="NS2" s="100"/>
      <c r="NT2" s="100"/>
      <c r="NU2" s="100"/>
      <c r="NV2" s="100"/>
      <c r="NW2" s="100"/>
      <c r="NX2" s="100"/>
      <c r="NY2" s="100"/>
      <c r="NZ2" s="100"/>
      <c r="OA2" s="100"/>
      <c r="OB2" s="100"/>
      <c r="OC2" s="100"/>
      <c r="OD2" s="100"/>
      <c r="OE2" s="100"/>
      <c r="OF2" s="100"/>
      <c r="OG2" s="100"/>
      <c r="OH2" s="100"/>
      <c r="OI2" s="100"/>
      <c r="OJ2" s="100"/>
      <c r="OK2" s="100"/>
      <c r="OL2" s="100"/>
      <c r="OM2" s="100"/>
      <c r="ON2" s="100"/>
      <c r="OO2" s="100"/>
      <c r="OP2" s="100"/>
      <c r="OQ2" s="100"/>
      <c r="OR2" s="100"/>
      <c r="OS2" s="100"/>
      <c r="OT2" s="100"/>
      <c r="OU2" s="100"/>
      <c r="OV2" s="100"/>
      <c r="OW2" s="100"/>
      <c r="OX2" s="100"/>
      <c r="OY2" s="100"/>
      <c r="OZ2" s="100"/>
      <c r="PA2" s="100"/>
      <c r="PB2" s="100"/>
      <c r="PC2" s="100"/>
      <c r="PD2" s="100"/>
      <c r="PE2" s="100"/>
      <c r="PF2" s="100"/>
      <c r="PG2" s="100"/>
      <c r="PH2" s="100"/>
      <c r="PI2" s="100"/>
      <c r="PJ2" s="100"/>
      <c r="PK2" s="100"/>
      <c r="PL2" s="100"/>
      <c r="PM2" s="100" t="s">
        <v>1013</v>
      </c>
      <c r="PN2" s="100"/>
      <c r="PO2" s="100"/>
      <c r="PP2" s="100"/>
      <c r="PQ2" s="100" t="s">
        <v>1005</v>
      </c>
      <c r="PR2" s="100" t="s">
        <v>1006</v>
      </c>
      <c r="PS2" s="100"/>
      <c r="PT2" s="100"/>
      <c r="PU2" s="100" t="s">
        <v>35</v>
      </c>
      <c r="PV2" s="118"/>
      <c r="PW2" s="118"/>
      <c r="PX2" s="118"/>
      <c r="PY2" s="118"/>
      <c r="PZ2" s="118"/>
      <c r="QA2" s="118"/>
      <c r="QB2" s="118"/>
      <c r="QC2" s="118"/>
      <c r="QD2" s="118"/>
      <c r="QE2" s="118"/>
      <c r="QF2" s="118"/>
      <c r="QG2" s="118"/>
      <c r="QH2" s="118"/>
      <c r="QI2" s="118"/>
      <c r="QJ2" s="118"/>
      <c r="QK2" s="118"/>
      <c r="QL2" s="118"/>
      <c r="QM2" s="118"/>
      <c r="QN2" s="118"/>
      <c r="QO2" s="118"/>
      <c r="QP2" s="118"/>
      <c r="QQ2" s="118"/>
      <c r="QR2" s="118"/>
      <c r="QS2" s="118"/>
      <c r="QT2" s="118"/>
      <c r="QU2" s="118"/>
      <c r="QV2" s="118"/>
      <c r="QW2" s="118"/>
      <c r="QX2" s="118"/>
      <c r="QY2" s="118"/>
      <c r="QZ2" s="118"/>
      <c r="RA2" s="118"/>
      <c r="RB2" s="118"/>
      <c r="RC2" s="118"/>
      <c r="RD2" s="118"/>
      <c r="RE2" s="118"/>
      <c r="RF2" s="118"/>
      <c r="RG2" s="118"/>
      <c r="RH2" s="118"/>
      <c r="RI2" s="118"/>
      <c r="RJ2" s="118"/>
      <c r="RK2" s="118"/>
      <c r="RL2" s="118"/>
      <c r="RM2" s="118"/>
      <c r="RN2" s="118"/>
      <c r="RO2" s="118"/>
      <c r="RP2" s="118"/>
      <c r="RQ2" s="118"/>
      <c r="RR2" s="118"/>
      <c r="RS2" s="118"/>
      <c r="RT2" s="118"/>
      <c r="RU2" s="118"/>
      <c r="RV2" s="118"/>
      <c r="RW2" s="118"/>
      <c r="RX2" s="118"/>
      <c r="RY2" s="118"/>
      <c r="RZ2" s="118"/>
      <c r="SA2" s="118"/>
      <c r="SB2" s="118"/>
      <c r="SC2" s="118"/>
      <c r="SD2" s="118"/>
      <c r="SE2" s="118"/>
      <c r="SF2" s="118"/>
      <c r="SG2" s="118"/>
      <c r="SH2" s="118"/>
    </row>
    <row r="3" spans="1:502" s="102" customFormat="1" x14ac:dyDescent="0.2">
      <c r="A3" s="100"/>
      <c r="B3" s="101"/>
      <c r="C3" s="100"/>
      <c r="D3" s="101"/>
      <c r="E3" s="100"/>
      <c r="F3" s="100" t="s">
        <v>36</v>
      </c>
      <c r="G3" s="100" t="s">
        <v>37</v>
      </c>
      <c r="H3" s="100" t="s">
        <v>573</v>
      </c>
      <c r="I3" s="100" t="s">
        <v>572</v>
      </c>
      <c r="J3" s="100" t="s">
        <v>574</v>
      </c>
      <c r="K3" s="100" t="s">
        <v>575</v>
      </c>
      <c r="L3" s="100" t="s">
        <v>209</v>
      </c>
      <c r="M3" s="101" t="s">
        <v>214</v>
      </c>
      <c r="N3" s="100" t="s">
        <v>217</v>
      </c>
      <c r="O3" s="100" t="s">
        <v>571</v>
      </c>
      <c r="P3" s="100" t="s">
        <v>295</v>
      </c>
      <c r="Q3" s="100"/>
      <c r="R3" s="100"/>
      <c r="S3" s="100" t="s">
        <v>38</v>
      </c>
      <c r="T3" s="100" t="s">
        <v>39</v>
      </c>
      <c r="U3" s="100" t="s">
        <v>40</v>
      </c>
      <c r="V3" s="100" t="s">
        <v>41</v>
      </c>
      <c r="W3" s="100"/>
      <c r="X3" s="100"/>
      <c r="Y3" s="100" t="s">
        <v>38</v>
      </c>
      <c r="Z3" s="100" t="s">
        <v>42</v>
      </c>
      <c r="AA3" s="100" t="s">
        <v>40</v>
      </c>
      <c r="AB3" s="100" t="s">
        <v>41</v>
      </c>
      <c r="AC3" s="100"/>
      <c r="AD3" s="100"/>
      <c r="AE3" s="100" t="s">
        <v>38</v>
      </c>
      <c r="AF3" s="100" t="s">
        <v>42</v>
      </c>
      <c r="AG3" s="100" t="s">
        <v>40</v>
      </c>
      <c r="AH3" s="100" t="s">
        <v>41</v>
      </c>
      <c r="AI3" s="100"/>
      <c r="AJ3" s="100"/>
      <c r="AK3" s="100" t="s">
        <v>38</v>
      </c>
      <c r="AL3" s="100" t="s">
        <v>42</v>
      </c>
      <c r="AM3" s="100" t="s">
        <v>40</v>
      </c>
      <c r="AN3" s="100" t="s">
        <v>41</v>
      </c>
      <c r="AO3" s="100"/>
      <c r="AP3" s="100"/>
      <c r="AQ3" s="100" t="s">
        <v>38</v>
      </c>
      <c r="AR3" s="100" t="s">
        <v>42</v>
      </c>
      <c r="AS3" s="100" t="s">
        <v>40</v>
      </c>
      <c r="AT3" s="100" t="s">
        <v>41</v>
      </c>
      <c r="AU3" s="100"/>
      <c r="AV3" s="100"/>
      <c r="AW3" s="100" t="s">
        <v>38</v>
      </c>
      <c r="AX3" s="100" t="s">
        <v>43</v>
      </c>
      <c r="AY3" s="100" t="s">
        <v>40</v>
      </c>
      <c r="AZ3" s="100" t="s">
        <v>41</v>
      </c>
      <c r="BA3" s="100"/>
      <c r="BB3" s="100"/>
      <c r="BC3" s="100" t="s">
        <v>38</v>
      </c>
      <c r="BD3" s="100" t="s">
        <v>43</v>
      </c>
      <c r="BE3" s="100" t="s">
        <v>40</v>
      </c>
      <c r="BF3" s="100" t="s">
        <v>41</v>
      </c>
      <c r="BG3" s="100"/>
      <c r="BH3" s="100"/>
      <c r="BI3" s="100" t="s">
        <v>38</v>
      </c>
      <c r="BJ3" s="100" t="s">
        <v>43</v>
      </c>
      <c r="BK3" s="100" t="s">
        <v>40</v>
      </c>
      <c r="BL3" s="100" t="s">
        <v>41</v>
      </c>
      <c r="BM3" s="100"/>
      <c r="BN3" s="100"/>
      <c r="BO3" s="100" t="s">
        <v>38</v>
      </c>
      <c r="BP3" s="100" t="s">
        <v>43</v>
      </c>
      <c r="BQ3" s="100" t="s">
        <v>40</v>
      </c>
      <c r="BR3" s="100" t="s">
        <v>41</v>
      </c>
      <c r="BS3" s="100"/>
      <c r="BT3" s="100"/>
      <c r="BU3" s="100" t="s">
        <v>38</v>
      </c>
      <c r="BV3" s="100" t="s">
        <v>43</v>
      </c>
      <c r="BW3" s="100" t="s">
        <v>40</v>
      </c>
      <c r="BX3" s="100" t="s">
        <v>41</v>
      </c>
      <c r="BY3" s="100"/>
      <c r="BZ3" s="100" t="s">
        <v>44</v>
      </c>
      <c r="CA3" s="100" t="s">
        <v>45</v>
      </c>
      <c r="CB3" s="100" t="s">
        <v>46</v>
      </c>
      <c r="CC3" s="100" t="s">
        <v>47</v>
      </c>
      <c r="CD3" s="100" t="s">
        <v>48</v>
      </c>
      <c r="CE3" s="100" t="s">
        <v>49</v>
      </c>
      <c r="CF3" s="100" t="s">
        <v>50</v>
      </c>
      <c r="CG3" s="100" t="s">
        <v>51</v>
      </c>
      <c r="CH3" s="100" t="s">
        <v>52</v>
      </c>
      <c r="CI3" s="100" t="s">
        <v>53</v>
      </c>
      <c r="CJ3" s="100"/>
      <c r="CK3" s="100" t="s">
        <v>38</v>
      </c>
      <c r="CL3" s="100" t="s">
        <v>43</v>
      </c>
      <c r="CM3" s="100" t="s">
        <v>40</v>
      </c>
      <c r="CN3" s="100" t="s">
        <v>41</v>
      </c>
      <c r="CO3" s="100"/>
      <c r="CP3" s="100" t="s">
        <v>44</v>
      </c>
      <c r="CQ3" s="100" t="s">
        <v>45</v>
      </c>
      <c r="CR3" s="100" t="s">
        <v>46</v>
      </c>
      <c r="CS3" s="100" t="s">
        <v>47</v>
      </c>
      <c r="CT3" s="100" t="s">
        <v>48</v>
      </c>
      <c r="CU3" s="100" t="s">
        <v>49</v>
      </c>
      <c r="CV3" s="100" t="s">
        <v>50</v>
      </c>
      <c r="CW3" s="100" t="s">
        <v>51</v>
      </c>
      <c r="CX3" s="100" t="s">
        <v>52</v>
      </c>
      <c r="CY3" s="100" t="s">
        <v>53</v>
      </c>
      <c r="CZ3" s="100"/>
      <c r="DA3" s="100" t="s">
        <v>38</v>
      </c>
      <c r="DB3" s="100" t="s">
        <v>43</v>
      </c>
      <c r="DC3" s="100" t="s">
        <v>40</v>
      </c>
      <c r="DD3" s="100" t="s">
        <v>41</v>
      </c>
      <c r="DE3" s="100"/>
      <c r="DF3" s="100" t="s">
        <v>44</v>
      </c>
      <c r="DG3" s="100" t="s">
        <v>45</v>
      </c>
      <c r="DH3" s="100" t="s">
        <v>46</v>
      </c>
      <c r="DI3" s="100" t="s">
        <v>47</v>
      </c>
      <c r="DJ3" s="100" t="s">
        <v>48</v>
      </c>
      <c r="DK3" s="100" t="s">
        <v>49</v>
      </c>
      <c r="DL3" s="100" t="s">
        <v>50</v>
      </c>
      <c r="DM3" s="100" t="s">
        <v>51</v>
      </c>
      <c r="DN3" s="100" t="s">
        <v>52</v>
      </c>
      <c r="DO3" s="100" t="s">
        <v>53</v>
      </c>
      <c r="DP3" s="100"/>
      <c r="DQ3" s="100" t="s">
        <v>38</v>
      </c>
      <c r="DR3" s="100" t="s">
        <v>43</v>
      </c>
      <c r="DS3" s="100" t="s">
        <v>40</v>
      </c>
      <c r="DT3" s="100" t="s">
        <v>41</v>
      </c>
      <c r="DU3" s="100"/>
      <c r="DV3" s="100" t="s">
        <v>44</v>
      </c>
      <c r="DW3" s="100" t="s">
        <v>45</v>
      </c>
      <c r="DX3" s="100" t="s">
        <v>46</v>
      </c>
      <c r="DY3" s="100" t="s">
        <v>47</v>
      </c>
      <c r="DZ3" s="100" t="s">
        <v>48</v>
      </c>
      <c r="EA3" s="100" t="s">
        <v>49</v>
      </c>
      <c r="EB3" s="100" t="s">
        <v>50</v>
      </c>
      <c r="EC3" s="100" t="s">
        <v>51</v>
      </c>
      <c r="ED3" s="100" t="s">
        <v>52</v>
      </c>
      <c r="EE3" s="100" t="s">
        <v>53</v>
      </c>
      <c r="EF3" s="100"/>
      <c r="EG3" s="100" t="s">
        <v>38</v>
      </c>
      <c r="EH3" s="100" t="s">
        <v>43</v>
      </c>
      <c r="EI3" s="100" t="s">
        <v>40</v>
      </c>
      <c r="EJ3" s="100" t="s">
        <v>41</v>
      </c>
      <c r="EK3" s="100"/>
      <c r="EL3" s="100" t="s">
        <v>44</v>
      </c>
      <c r="EM3" s="100" t="s">
        <v>45</v>
      </c>
      <c r="EN3" s="100" t="s">
        <v>46</v>
      </c>
      <c r="EO3" s="100" t="s">
        <v>47</v>
      </c>
      <c r="EP3" s="100" t="s">
        <v>48</v>
      </c>
      <c r="EQ3" s="100" t="s">
        <v>49</v>
      </c>
      <c r="ER3" s="100" t="s">
        <v>50</v>
      </c>
      <c r="ES3" s="100" t="s">
        <v>51</v>
      </c>
      <c r="ET3" s="100" t="s">
        <v>52</v>
      </c>
      <c r="EU3" s="100" t="s">
        <v>53</v>
      </c>
      <c r="EV3" s="100"/>
      <c r="EW3" s="100" t="s">
        <v>38</v>
      </c>
      <c r="EX3" s="100" t="s">
        <v>54</v>
      </c>
      <c r="EY3" s="100" t="s">
        <v>55</v>
      </c>
      <c r="EZ3" s="100" t="s">
        <v>41</v>
      </c>
      <c r="FA3" s="100" t="s">
        <v>56</v>
      </c>
      <c r="FB3" s="100" t="s">
        <v>57</v>
      </c>
      <c r="FC3" s="100" t="s">
        <v>58</v>
      </c>
      <c r="FD3" s="100" t="s">
        <v>59</v>
      </c>
      <c r="FE3" s="100" t="s">
        <v>60</v>
      </c>
      <c r="FF3" s="100" t="s">
        <v>61</v>
      </c>
      <c r="FG3" s="100" t="s">
        <v>62</v>
      </c>
      <c r="FH3" s="100" t="s">
        <v>63</v>
      </c>
      <c r="FI3" s="100" t="s">
        <v>64</v>
      </c>
      <c r="FJ3" s="100" t="s">
        <v>65</v>
      </c>
      <c r="FK3" s="100" t="s">
        <v>66</v>
      </c>
      <c r="FL3" s="100" t="s">
        <v>67</v>
      </c>
      <c r="FM3" s="100" t="s">
        <v>68</v>
      </c>
      <c r="FN3" s="100" t="s">
        <v>604</v>
      </c>
      <c r="FO3" s="100" t="s">
        <v>69</v>
      </c>
      <c r="FP3" s="100" t="s">
        <v>71</v>
      </c>
      <c r="FQ3" s="100" t="s">
        <v>72</v>
      </c>
      <c r="FR3" s="100" t="s">
        <v>73</v>
      </c>
      <c r="FS3" s="100" t="s">
        <v>74</v>
      </c>
      <c r="FT3" s="100" t="s">
        <v>75</v>
      </c>
      <c r="FU3" s="100" t="s">
        <v>76</v>
      </c>
      <c r="FV3" s="100" t="s">
        <v>77</v>
      </c>
      <c r="FW3" s="100" t="s">
        <v>78</v>
      </c>
      <c r="FX3" s="100" t="s">
        <v>79</v>
      </c>
      <c r="FY3" s="100" t="s">
        <v>80</v>
      </c>
      <c r="FZ3" s="100" t="s">
        <v>81</v>
      </c>
      <c r="GA3" s="100" t="s">
        <v>82</v>
      </c>
      <c r="GB3" s="100" t="s">
        <v>83</v>
      </c>
      <c r="GC3" s="100" t="s">
        <v>84</v>
      </c>
      <c r="GD3" s="100" t="s">
        <v>85</v>
      </c>
      <c r="GE3" s="100" t="s">
        <v>86</v>
      </c>
      <c r="GF3" s="100" t="s">
        <v>87</v>
      </c>
      <c r="GG3" s="100" t="s">
        <v>88</v>
      </c>
      <c r="GH3" s="100" t="s">
        <v>89</v>
      </c>
      <c r="GI3" s="100" t="s">
        <v>90</v>
      </c>
      <c r="GJ3" s="100" t="s">
        <v>91</v>
      </c>
      <c r="GK3" s="100" t="s">
        <v>93</v>
      </c>
      <c r="GL3" s="100" t="s">
        <v>94</v>
      </c>
      <c r="GM3" s="100" t="s">
        <v>95</v>
      </c>
      <c r="GN3" s="100" t="s">
        <v>96</v>
      </c>
      <c r="GO3" s="100" t="s">
        <v>97</v>
      </c>
      <c r="GP3" s="100" t="s">
        <v>98</v>
      </c>
      <c r="GQ3" s="100" t="s">
        <v>99</v>
      </c>
      <c r="GR3" s="100" t="s">
        <v>100</v>
      </c>
      <c r="GS3" s="100" t="s">
        <v>101</v>
      </c>
      <c r="GT3" s="100" t="s">
        <v>102</v>
      </c>
      <c r="GU3" s="100" t="s">
        <v>103</v>
      </c>
      <c r="GV3" s="100" t="s">
        <v>104</v>
      </c>
      <c r="GW3" s="100" t="s">
        <v>105</v>
      </c>
      <c r="GX3" s="100" t="s">
        <v>106</v>
      </c>
      <c r="GY3" s="100" t="s">
        <v>107</v>
      </c>
      <c r="GZ3" s="100" t="s">
        <v>108</v>
      </c>
      <c r="HA3" s="100"/>
      <c r="HB3" s="100"/>
      <c r="HC3" s="100" t="s">
        <v>109</v>
      </c>
      <c r="HD3" s="100" t="s">
        <v>110</v>
      </c>
      <c r="HE3" s="100" t="s">
        <v>56</v>
      </c>
      <c r="HF3" s="100" t="s">
        <v>57</v>
      </c>
      <c r="HG3" s="100" t="s">
        <v>58</v>
      </c>
      <c r="HH3" s="100" t="s">
        <v>59</v>
      </c>
      <c r="HI3" s="100" t="s">
        <v>60</v>
      </c>
      <c r="HJ3" s="100" t="s">
        <v>61</v>
      </c>
      <c r="HK3" s="100" t="s">
        <v>62</v>
      </c>
      <c r="HL3" s="100" t="s">
        <v>63</v>
      </c>
      <c r="HM3" s="100" t="s">
        <v>64</v>
      </c>
      <c r="HN3" s="100" t="s">
        <v>65</v>
      </c>
      <c r="HO3" s="100" t="s">
        <v>66</v>
      </c>
      <c r="HP3" s="100" t="s">
        <v>67</v>
      </c>
      <c r="HQ3" s="100" t="s">
        <v>68</v>
      </c>
      <c r="HR3" s="100" t="s">
        <v>604</v>
      </c>
      <c r="HS3" s="100" t="s">
        <v>69</v>
      </c>
      <c r="HT3" s="100" t="s">
        <v>71</v>
      </c>
      <c r="HU3" s="100" t="s">
        <v>72</v>
      </c>
      <c r="HV3" s="100" t="s">
        <v>73</v>
      </c>
      <c r="HW3" s="100" t="s">
        <v>74</v>
      </c>
      <c r="HX3" s="100" t="s">
        <v>75</v>
      </c>
      <c r="HY3" s="100" t="s">
        <v>76</v>
      </c>
      <c r="HZ3" s="100" t="s">
        <v>77</v>
      </c>
      <c r="IA3" s="100" t="s">
        <v>78</v>
      </c>
      <c r="IB3" s="100" t="s">
        <v>79</v>
      </c>
      <c r="IC3" s="100" t="s">
        <v>80</v>
      </c>
      <c r="ID3" s="100" t="s">
        <v>81</v>
      </c>
      <c r="IE3" s="100" t="s">
        <v>82</v>
      </c>
      <c r="IF3" s="100" t="s">
        <v>83</v>
      </c>
      <c r="IG3" s="100" t="s">
        <v>84</v>
      </c>
      <c r="IH3" s="100" t="s">
        <v>85</v>
      </c>
      <c r="II3" s="100" t="s">
        <v>86</v>
      </c>
      <c r="IJ3" s="100" t="s">
        <v>87</v>
      </c>
      <c r="IK3" s="100" t="s">
        <v>88</v>
      </c>
      <c r="IL3" s="100" t="s">
        <v>89</v>
      </c>
      <c r="IM3" s="100" t="s">
        <v>90</v>
      </c>
      <c r="IN3" s="100" t="s">
        <v>91</v>
      </c>
      <c r="IO3" s="100" t="s">
        <v>93</v>
      </c>
      <c r="IP3" s="100" t="s">
        <v>94</v>
      </c>
      <c r="IQ3" s="100" t="s">
        <v>95</v>
      </c>
      <c r="IR3" s="100" t="s">
        <v>96</v>
      </c>
      <c r="IS3" s="100" t="s">
        <v>97</v>
      </c>
      <c r="IT3" s="100" t="s">
        <v>98</v>
      </c>
      <c r="IU3" s="100" t="s">
        <v>99</v>
      </c>
      <c r="IV3" s="100" t="s">
        <v>100</v>
      </c>
      <c r="IW3" s="100" t="s">
        <v>101</v>
      </c>
      <c r="IX3" s="100" t="s">
        <v>102</v>
      </c>
      <c r="IY3" s="100" t="s">
        <v>103</v>
      </c>
      <c r="IZ3" s="100" t="s">
        <v>104</v>
      </c>
      <c r="JA3" s="100" t="s">
        <v>105</v>
      </c>
      <c r="JB3" s="100" t="s">
        <v>106</v>
      </c>
      <c r="JC3" s="100" t="s">
        <v>107</v>
      </c>
      <c r="JD3" s="100" t="s">
        <v>108</v>
      </c>
      <c r="JE3" s="100"/>
      <c r="JF3" s="100"/>
      <c r="JG3" s="100" t="s">
        <v>109</v>
      </c>
      <c r="JH3" s="100" t="s">
        <v>110</v>
      </c>
      <c r="JI3" s="100" t="s">
        <v>56</v>
      </c>
      <c r="JJ3" s="100" t="s">
        <v>57</v>
      </c>
      <c r="JK3" s="100" t="s">
        <v>58</v>
      </c>
      <c r="JL3" s="100" t="s">
        <v>59</v>
      </c>
      <c r="JM3" s="100" t="s">
        <v>60</v>
      </c>
      <c r="JN3" s="100" t="s">
        <v>61</v>
      </c>
      <c r="JO3" s="100" t="s">
        <v>62</v>
      </c>
      <c r="JP3" s="100" t="s">
        <v>63</v>
      </c>
      <c r="JQ3" s="100" t="s">
        <v>64</v>
      </c>
      <c r="JR3" s="100" t="s">
        <v>65</v>
      </c>
      <c r="JS3" s="100" t="s">
        <v>66</v>
      </c>
      <c r="JT3" s="100" t="s">
        <v>67</v>
      </c>
      <c r="JU3" s="100" t="s">
        <v>68</v>
      </c>
      <c r="JV3" s="100" t="s">
        <v>604</v>
      </c>
      <c r="JW3" s="100" t="s">
        <v>69</v>
      </c>
      <c r="JX3" s="100" t="s">
        <v>71</v>
      </c>
      <c r="JY3" s="100" t="s">
        <v>72</v>
      </c>
      <c r="JZ3" s="100" t="s">
        <v>73</v>
      </c>
      <c r="KA3" s="100" t="s">
        <v>74</v>
      </c>
      <c r="KB3" s="100" t="s">
        <v>75</v>
      </c>
      <c r="KC3" s="100" t="s">
        <v>76</v>
      </c>
      <c r="KD3" s="100" t="s">
        <v>77</v>
      </c>
      <c r="KE3" s="100" t="s">
        <v>78</v>
      </c>
      <c r="KF3" s="100" t="s">
        <v>79</v>
      </c>
      <c r="KG3" s="100" t="s">
        <v>80</v>
      </c>
      <c r="KH3" s="100" t="s">
        <v>81</v>
      </c>
      <c r="KI3" s="100" t="s">
        <v>82</v>
      </c>
      <c r="KJ3" s="100" t="s">
        <v>83</v>
      </c>
      <c r="KK3" s="100" t="s">
        <v>84</v>
      </c>
      <c r="KL3" s="100" t="s">
        <v>85</v>
      </c>
      <c r="KM3" s="100" t="s">
        <v>86</v>
      </c>
      <c r="KN3" s="100" t="s">
        <v>87</v>
      </c>
      <c r="KO3" s="100" t="s">
        <v>88</v>
      </c>
      <c r="KP3" s="100" t="s">
        <v>89</v>
      </c>
      <c r="KQ3" s="100" t="s">
        <v>90</v>
      </c>
      <c r="KR3" s="100" t="s">
        <v>91</v>
      </c>
      <c r="KS3" s="100" t="s">
        <v>93</v>
      </c>
      <c r="KT3" s="100" t="s">
        <v>94</v>
      </c>
      <c r="KU3" s="100" t="s">
        <v>95</v>
      </c>
      <c r="KV3" s="100" t="s">
        <v>96</v>
      </c>
      <c r="KW3" s="100" t="s">
        <v>97</v>
      </c>
      <c r="KX3" s="100" t="s">
        <v>98</v>
      </c>
      <c r="KY3" s="100" t="s">
        <v>99</v>
      </c>
      <c r="KZ3" s="100" t="s">
        <v>100</v>
      </c>
      <c r="LA3" s="100" t="s">
        <v>101</v>
      </c>
      <c r="LB3" s="100" t="s">
        <v>102</v>
      </c>
      <c r="LC3" s="100" t="s">
        <v>103</v>
      </c>
      <c r="LD3" s="100" t="s">
        <v>104</v>
      </c>
      <c r="LE3" s="100" t="s">
        <v>105</v>
      </c>
      <c r="LF3" s="100" t="s">
        <v>106</v>
      </c>
      <c r="LG3" s="100" t="s">
        <v>107</v>
      </c>
      <c r="LH3" s="100" t="s">
        <v>108</v>
      </c>
      <c r="LI3" s="100"/>
      <c r="LJ3" s="100"/>
      <c r="LK3" s="100" t="s">
        <v>109</v>
      </c>
      <c r="LL3" s="100" t="s">
        <v>110</v>
      </c>
      <c r="LM3" s="100" t="s">
        <v>56</v>
      </c>
      <c r="LN3" s="100" t="s">
        <v>57</v>
      </c>
      <c r="LO3" s="100" t="s">
        <v>58</v>
      </c>
      <c r="LP3" s="100" t="s">
        <v>59</v>
      </c>
      <c r="LQ3" s="100" t="s">
        <v>60</v>
      </c>
      <c r="LR3" s="100" t="s">
        <v>61</v>
      </c>
      <c r="LS3" s="100" t="s">
        <v>62</v>
      </c>
      <c r="LT3" s="100" t="s">
        <v>63</v>
      </c>
      <c r="LU3" s="100" t="s">
        <v>64</v>
      </c>
      <c r="LV3" s="100" t="s">
        <v>65</v>
      </c>
      <c r="LW3" s="100" t="s">
        <v>66</v>
      </c>
      <c r="LX3" s="100" t="s">
        <v>67</v>
      </c>
      <c r="LY3" s="100" t="s">
        <v>68</v>
      </c>
      <c r="LZ3" s="100" t="s">
        <v>604</v>
      </c>
      <c r="MA3" s="100" t="s">
        <v>69</v>
      </c>
      <c r="MB3" s="100" t="s">
        <v>71</v>
      </c>
      <c r="MC3" s="100" t="s">
        <v>72</v>
      </c>
      <c r="MD3" s="100" t="s">
        <v>73</v>
      </c>
      <c r="ME3" s="100" t="s">
        <v>74</v>
      </c>
      <c r="MF3" s="100" t="s">
        <v>75</v>
      </c>
      <c r="MG3" s="100" t="s">
        <v>76</v>
      </c>
      <c r="MH3" s="100" t="s">
        <v>77</v>
      </c>
      <c r="MI3" s="100" t="s">
        <v>78</v>
      </c>
      <c r="MJ3" s="100" t="s">
        <v>79</v>
      </c>
      <c r="MK3" s="100" t="s">
        <v>80</v>
      </c>
      <c r="ML3" s="100" t="s">
        <v>81</v>
      </c>
      <c r="MM3" s="100" t="s">
        <v>82</v>
      </c>
      <c r="MN3" s="100" t="s">
        <v>83</v>
      </c>
      <c r="MO3" s="100" t="s">
        <v>84</v>
      </c>
      <c r="MP3" s="100" t="s">
        <v>85</v>
      </c>
      <c r="MQ3" s="100" t="s">
        <v>86</v>
      </c>
      <c r="MR3" s="100" t="s">
        <v>87</v>
      </c>
      <c r="MS3" s="100" t="s">
        <v>88</v>
      </c>
      <c r="MT3" s="100" t="s">
        <v>89</v>
      </c>
      <c r="MU3" s="100" t="s">
        <v>90</v>
      </c>
      <c r="MV3" s="100" t="s">
        <v>91</v>
      </c>
      <c r="MW3" s="100" t="s">
        <v>93</v>
      </c>
      <c r="MX3" s="100" t="s">
        <v>94</v>
      </c>
      <c r="MY3" s="100" t="s">
        <v>95</v>
      </c>
      <c r="MZ3" s="100" t="s">
        <v>96</v>
      </c>
      <c r="NA3" s="100" t="s">
        <v>97</v>
      </c>
      <c r="NB3" s="100" t="s">
        <v>98</v>
      </c>
      <c r="NC3" s="100" t="s">
        <v>99</v>
      </c>
      <c r="ND3" s="100" t="s">
        <v>100</v>
      </c>
      <c r="NE3" s="100" t="s">
        <v>101</v>
      </c>
      <c r="NF3" s="100" t="s">
        <v>102</v>
      </c>
      <c r="NG3" s="100" t="s">
        <v>103</v>
      </c>
      <c r="NH3" s="100" t="s">
        <v>104</v>
      </c>
      <c r="NI3" s="100" t="s">
        <v>105</v>
      </c>
      <c r="NJ3" s="100" t="s">
        <v>106</v>
      </c>
      <c r="NK3" s="100" t="s">
        <v>107</v>
      </c>
      <c r="NL3" s="100" t="s">
        <v>108</v>
      </c>
      <c r="NM3" s="100"/>
      <c r="NN3" s="100"/>
      <c r="NO3" s="100" t="s">
        <v>109</v>
      </c>
      <c r="NP3" s="100" t="s">
        <v>110</v>
      </c>
      <c r="NQ3" s="100" t="s">
        <v>56</v>
      </c>
      <c r="NR3" s="100" t="s">
        <v>57</v>
      </c>
      <c r="NS3" s="100" t="s">
        <v>58</v>
      </c>
      <c r="NT3" s="100" t="s">
        <v>59</v>
      </c>
      <c r="NU3" s="100" t="s">
        <v>60</v>
      </c>
      <c r="NV3" s="100" t="s">
        <v>61</v>
      </c>
      <c r="NW3" s="100" t="s">
        <v>62</v>
      </c>
      <c r="NX3" s="100" t="s">
        <v>63</v>
      </c>
      <c r="NY3" s="100" t="s">
        <v>64</v>
      </c>
      <c r="NZ3" s="100" t="s">
        <v>65</v>
      </c>
      <c r="OA3" s="100" t="s">
        <v>66</v>
      </c>
      <c r="OB3" s="100" t="s">
        <v>67</v>
      </c>
      <c r="OC3" s="100" t="s">
        <v>68</v>
      </c>
      <c r="OD3" s="100" t="s">
        <v>604</v>
      </c>
      <c r="OE3" s="100" t="s">
        <v>69</v>
      </c>
      <c r="OF3" s="100" t="s">
        <v>71</v>
      </c>
      <c r="OG3" s="100" t="s">
        <v>72</v>
      </c>
      <c r="OH3" s="100" t="s">
        <v>73</v>
      </c>
      <c r="OI3" s="100" t="s">
        <v>74</v>
      </c>
      <c r="OJ3" s="100" t="s">
        <v>75</v>
      </c>
      <c r="OK3" s="100" t="s">
        <v>76</v>
      </c>
      <c r="OL3" s="100" t="s">
        <v>77</v>
      </c>
      <c r="OM3" s="100" t="s">
        <v>78</v>
      </c>
      <c r="ON3" s="100" t="s">
        <v>79</v>
      </c>
      <c r="OO3" s="100" t="s">
        <v>80</v>
      </c>
      <c r="OP3" s="100" t="s">
        <v>81</v>
      </c>
      <c r="OQ3" s="100" t="s">
        <v>82</v>
      </c>
      <c r="OR3" s="100" t="s">
        <v>83</v>
      </c>
      <c r="OS3" s="100" t="s">
        <v>84</v>
      </c>
      <c r="OT3" s="100" t="s">
        <v>85</v>
      </c>
      <c r="OU3" s="100" t="s">
        <v>86</v>
      </c>
      <c r="OV3" s="100" t="s">
        <v>87</v>
      </c>
      <c r="OW3" s="100" t="s">
        <v>88</v>
      </c>
      <c r="OX3" s="100" t="s">
        <v>89</v>
      </c>
      <c r="OY3" s="100" t="s">
        <v>90</v>
      </c>
      <c r="OZ3" s="100" t="s">
        <v>91</v>
      </c>
      <c r="PA3" s="100" t="s">
        <v>93</v>
      </c>
      <c r="PB3" s="100" t="s">
        <v>94</v>
      </c>
      <c r="PC3" s="100" t="s">
        <v>95</v>
      </c>
      <c r="PD3" s="100" t="s">
        <v>96</v>
      </c>
      <c r="PE3" s="100" t="s">
        <v>97</v>
      </c>
      <c r="PF3" s="100" t="s">
        <v>98</v>
      </c>
      <c r="PG3" s="100" t="s">
        <v>99</v>
      </c>
      <c r="PH3" s="100" t="s">
        <v>100</v>
      </c>
      <c r="PI3" s="100" t="s">
        <v>101</v>
      </c>
      <c r="PJ3" s="100" t="s">
        <v>102</v>
      </c>
      <c r="PK3" s="100" t="s">
        <v>103</v>
      </c>
      <c r="PL3" s="100" t="s">
        <v>104</v>
      </c>
      <c r="PM3" s="100" t="s">
        <v>105</v>
      </c>
      <c r="PN3" s="100" t="s">
        <v>106</v>
      </c>
      <c r="PO3" s="100" t="s">
        <v>107</v>
      </c>
      <c r="PP3" s="100" t="s">
        <v>108</v>
      </c>
      <c r="PQ3" s="100"/>
      <c r="PR3" s="100"/>
      <c r="PS3" s="100" t="s">
        <v>109</v>
      </c>
      <c r="PT3" s="100" t="s">
        <v>110</v>
      </c>
      <c r="PU3" s="100"/>
      <c r="PV3" s="118"/>
      <c r="PW3" s="118"/>
      <c r="PX3" s="118"/>
      <c r="PY3" s="118"/>
      <c r="PZ3" s="118"/>
      <c r="QA3" s="118"/>
      <c r="QB3" s="118"/>
      <c r="QC3" s="118"/>
      <c r="QD3" s="118"/>
      <c r="QE3" s="118"/>
      <c r="QF3" s="118"/>
      <c r="QG3" s="118"/>
      <c r="QH3" s="118"/>
      <c r="QI3" s="118"/>
      <c r="QJ3" s="118"/>
      <c r="QK3" s="118"/>
      <c r="QL3" s="118"/>
      <c r="QM3" s="118"/>
      <c r="QN3" s="118"/>
      <c r="QO3" s="118"/>
      <c r="QP3" s="118"/>
      <c r="QQ3" s="118"/>
      <c r="QR3" s="118"/>
      <c r="QS3" s="118"/>
      <c r="QT3" s="118"/>
      <c r="QU3" s="118"/>
      <c r="QV3" s="118"/>
      <c r="QW3" s="118"/>
      <c r="QX3" s="118"/>
      <c r="QY3" s="118"/>
      <c r="QZ3" s="118"/>
      <c r="RA3" s="118"/>
      <c r="RB3" s="118"/>
      <c r="RC3" s="118"/>
      <c r="RD3" s="118"/>
      <c r="RE3" s="118"/>
      <c r="RF3" s="118"/>
      <c r="RG3" s="118"/>
      <c r="RH3" s="118"/>
      <c r="RI3" s="118"/>
      <c r="RJ3" s="118"/>
      <c r="RK3" s="118"/>
      <c r="RL3" s="118"/>
      <c r="RM3" s="118"/>
      <c r="RN3" s="118"/>
      <c r="RO3" s="118"/>
      <c r="RP3" s="118"/>
      <c r="RQ3" s="118"/>
      <c r="RR3" s="118"/>
      <c r="RS3" s="118"/>
      <c r="RT3" s="118"/>
      <c r="RU3" s="118"/>
      <c r="RV3" s="118"/>
      <c r="RW3" s="118"/>
      <c r="RX3" s="118"/>
      <c r="RY3" s="118"/>
      <c r="RZ3" s="118"/>
      <c r="SA3" s="118"/>
      <c r="SB3" s="118"/>
      <c r="SC3" s="118"/>
      <c r="SD3" s="118"/>
      <c r="SE3" s="118"/>
      <c r="SF3" s="118"/>
      <c r="SG3" s="118"/>
      <c r="SH3" s="118"/>
    </row>
    <row r="4" spans="1:502" x14ac:dyDescent="0.2">
      <c r="A4" s="1">
        <v>1</v>
      </c>
      <c r="B4" s="9">
        <v>45757.329780092594</v>
      </c>
      <c r="D4" s="9">
        <v>45717</v>
      </c>
      <c r="E4" s="1" t="s">
        <v>637</v>
      </c>
      <c r="F4" s="1" t="s">
        <v>566</v>
      </c>
      <c r="G4" s="1" t="s">
        <v>567</v>
      </c>
      <c r="H4" s="1">
        <v>3</v>
      </c>
      <c r="J4" s="1">
        <v>1</v>
      </c>
      <c r="P4" s="1" t="s">
        <v>295</v>
      </c>
    </row>
    <row r="5" spans="1:502" x14ac:dyDescent="0.2">
      <c r="A5" s="1">
        <v>2</v>
      </c>
      <c r="B5" s="9">
        <v>45757.418946759259</v>
      </c>
      <c r="D5" s="9">
        <v>45717</v>
      </c>
      <c r="E5" s="1" t="s">
        <v>90</v>
      </c>
      <c r="F5" s="1" t="s">
        <v>570</v>
      </c>
      <c r="G5" s="1" t="s">
        <v>462</v>
      </c>
      <c r="H5" s="1">
        <v>6</v>
      </c>
      <c r="I5" s="1">
        <v>1</v>
      </c>
      <c r="J5" s="1">
        <v>0</v>
      </c>
      <c r="K5" s="1">
        <v>2</v>
      </c>
      <c r="N5" s="1" t="s">
        <v>217</v>
      </c>
      <c r="BY5" s="1" t="s">
        <v>154</v>
      </c>
      <c r="CB5" s="1" t="s">
        <v>46</v>
      </c>
      <c r="CJ5" s="1" t="s">
        <v>121</v>
      </c>
      <c r="CK5" s="1">
        <v>45742</v>
      </c>
      <c r="CL5" s="1">
        <v>40</v>
      </c>
      <c r="CM5" s="1">
        <v>5</v>
      </c>
      <c r="CN5" s="1" t="s">
        <v>113</v>
      </c>
      <c r="CO5" s="1" t="s">
        <v>495</v>
      </c>
      <c r="CU5" s="1" t="s">
        <v>49</v>
      </c>
      <c r="CZ5" s="1" t="s">
        <v>121</v>
      </c>
      <c r="DA5" s="1">
        <v>45744</v>
      </c>
      <c r="DB5" s="1">
        <v>40</v>
      </c>
      <c r="DC5" s="1">
        <v>2</v>
      </c>
      <c r="DD5" s="1" t="s">
        <v>113</v>
      </c>
      <c r="DE5" s="1" t="s">
        <v>492</v>
      </c>
      <c r="DH5" s="1" t="s">
        <v>46</v>
      </c>
      <c r="DP5" s="1" t="s">
        <v>121</v>
      </c>
      <c r="DQ5" s="1">
        <v>45721</v>
      </c>
      <c r="DR5" s="1">
        <v>60</v>
      </c>
      <c r="DS5" s="1">
        <v>5</v>
      </c>
      <c r="DT5" s="1" t="s">
        <v>113</v>
      </c>
      <c r="DU5" s="1" t="s">
        <v>497</v>
      </c>
      <c r="DX5" s="1" t="s">
        <v>46</v>
      </c>
      <c r="EF5" s="1" t="s">
        <v>121</v>
      </c>
      <c r="EG5" s="1">
        <v>45719</v>
      </c>
      <c r="EH5" s="1">
        <v>30</v>
      </c>
      <c r="EI5" s="1">
        <v>3</v>
      </c>
      <c r="EJ5" s="1" t="s">
        <v>113</v>
      </c>
      <c r="EK5" s="1" t="s">
        <v>300</v>
      </c>
      <c r="EN5" s="1" t="s">
        <v>46</v>
      </c>
      <c r="EV5" s="1" t="s">
        <v>121</v>
      </c>
      <c r="EW5" s="1">
        <v>45721</v>
      </c>
      <c r="EX5" s="1">
        <v>60</v>
      </c>
      <c r="EY5" s="1">
        <v>5</v>
      </c>
      <c r="EZ5" s="1" t="s">
        <v>113</v>
      </c>
    </row>
    <row r="6" spans="1:502" x14ac:dyDescent="0.2">
      <c r="A6" s="1">
        <v>3</v>
      </c>
      <c r="B6" s="9">
        <v>45757.435659722221</v>
      </c>
      <c r="D6" s="9">
        <v>45717</v>
      </c>
      <c r="E6" s="1" t="s">
        <v>144</v>
      </c>
      <c r="F6" s="1" t="s">
        <v>550</v>
      </c>
      <c r="G6" s="1" t="s">
        <v>551</v>
      </c>
      <c r="H6" s="1">
        <v>2</v>
      </c>
      <c r="J6" s="1">
        <v>2</v>
      </c>
      <c r="L6" s="1" t="s">
        <v>209</v>
      </c>
      <c r="M6" s="9" t="s">
        <v>214</v>
      </c>
      <c r="N6" s="1" t="s">
        <v>217</v>
      </c>
      <c r="O6" s="1" t="s">
        <v>571</v>
      </c>
      <c r="Q6" s="1" t="s">
        <v>310</v>
      </c>
      <c r="R6" s="1" t="s">
        <v>121</v>
      </c>
      <c r="S6" s="1">
        <v>45733</v>
      </c>
      <c r="T6" s="1">
        <v>15</v>
      </c>
      <c r="U6" s="1">
        <v>1</v>
      </c>
      <c r="V6" s="1" t="s">
        <v>149</v>
      </c>
      <c r="W6" s="1" t="s">
        <v>487</v>
      </c>
      <c r="X6" s="1" t="s">
        <v>121</v>
      </c>
      <c r="Y6" s="1">
        <v>45734</v>
      </c>
      <c r="Z6" s="1">
        <v>15</v>
      </c>
      <c r="AA6" s="1">
        <v>1</v>
      </c>
      <c r="AB6" s="1" t="s">
        <v>149</v>
      </c>
      <c r="AV6" s="1" t="s">
        <v>121</v>
      </c>
      <c r="AW6" s="1">
        <v>45743</v>
      </c>
      <c r="AX6" s="1">
        <v>20</v>
      </c>
      <c r="AY6" s="1">
        <v>1</v>
      </c>
      <c r="AZ6" s="1" t="s">
        <v>149</v>
      </c>
      <c r="BA6" s="1" t="s">
        <v>459</v>
      </c>
      <c r="BB6" s="1" t="s">
        <v>121</v>
      </c>
      <c r="BC6" s="1">
        <v>45729</v>
      </c>
      <c r="BD6" s="1">
        <v>30</v>
      </c>
      <c r="BE6" s="1">
        <v>1</v>
      </c>
      <c r="BF6" s="1" t="s">
        <v>149</v>
      </c>
      <c r="BG6" s="1" t="s">
        <v>460</v>
      </c>
      <c r="BH6" s="1" t="s">
        <v>121</v>
      </c>
      <c r="BI6" s="1">
        <v>45729</v>
      </c>
      <c r="BJ6" s="1">
        <v>15</v>
      </c>
      <c r="BK6" s="1">
        <v>1</v>
      </c>
      <c r="BL6" s="1" t="s">
        <v>149</v>
      </c>
      <c r="BY6" s="1" t="s">
        <v>413</v>
      </c>
      <c r="CH6" s="1" t="s">
        <v>52</v>
      </c>
      <c r="CJ6" s="1" t="s">
        <v>121</v>
      </c>
      <c r="CK6" s="1">
        <v>45744</v>
      </c>
      <c r="CL6" s="1">
        <v>20</v>
      </c>
      <c r="CM6" s="1">
        <v>2</v>
      </c>
      <c r="CN6" s="1" t="s">
        <v>149</v>
      </c>
      <c r="CO6" s="1" t="s">
        <v>147</v>
      </c>
      <c r="CR6" s="1" t="s">
        <v>46</v>
      </c>
      <c r="CZ6" s="1" t="s">
        <v>121</v>
      </c>
      <c r="DA6" s="1">
        <v>45742</v>
      </c>
      <c r="DB6" s="1">
        <v>120</v>
      </c>
      <c r="DC6" s="1">
        <v>4</v>
      </c>
      <c r="DD6" s="1" t="s">
        <v>149</v>
      </c>
      <c r="DE6" s="1" t="s">
        <v>413</v>
      </c>
      <c r="DO6" s="1" t="s">
        <v>53</v>
      </c>
      <c r="DP6" s="1" t="s">
        <v>121</v>
      </c>
      <c r="DQ6" s="1">
        <v>45723</v>
      </c>
      <c r="DR6" s="1">
        <v>20</v>
      </c>
      <c r="DS6" s="1">
        <v>1</v>
      </c>
      <c r="DT6" s="1" t="s">
        <v>149</v>
      </c>
      <c r="DU6" s="1" t="s">
        <v>413</v>
      </c>
      <c r="DW6" s="1" t="s">
        <v>45</v>
      </c>
      <c r="EF6" s="1" t="s">
        <v>121</v>
      </c>
      <c r="EG6" s="1">
        <v>45727</v>
      </c>
      <c r="EH6" s="1">
        <v>180</v>
      </c>
      <c r="EI6" s="1">
        <v>30</v>
      </c>
      <c r="EJ6" s="1" t="s">
        <v>149</v>
      </c>
    </row>
    <row r="7" spans="1:502" x14ac:dyDescent="0.2">
      <c r="A7" s="1">
        <v>4</v>
      </c>
      <c r="B7" s="9">
        <v>45757.436180555553</v>
      </c>
      <c r="D7" s="9">
        <v>45717</v>
      </c>
      <c r="E7" s="1" t="s">
        <v>148</v>
      </c>
      <c r="F7" s="1" t="s">
        <v>436</v>
      </c>
      <c r="G7" s="1" t="s">
        <v>437</v>
      </c>
      <c r="H7" s="1">
        <v>4</v>
      </c>
      <c r="J7" s="1">
        <v>1</v>
      </c>
      <c r="P7" s="1" t="s">
        <v>295</v>
      </c>
    </row>
    <row r="8" spans="1:502" x14ac:dyDescent="0.2">
      <c r="A8" s="1">
        <v>5</v>
      </c>
      <c r="B8" s="9">
        <v>45757.448599537034</v>
      </c>
      <c r="D8" s="9">
        <v>45717</v>
      </c>
      <c r="E8" s="1" t="s">
        <v>194</v>
      </c>
      <c r="F8" s="1" t="s">
        <v>576</v>
      </c>
      <c r="G8" s="1" t="s">
        <v>577</v>
      </c>
      <c r="H8" s="1">
        <v>2</v>
      </c>
      <c r="J8" s="1">
        <v>3</v>
      </c>
      <c r="K8" s="1">
        <v>2</v>
      </c>
      <c r="M8" s="9" t="s">
        <v>214</v>
      </c>
      <c r="N8" s="1" t="s">
        <v>217</v>
      </c>
      <c r="O8" s="1" t="s">
        <v>571</v>
      </c>
      <c r="AU8" s="1" t="s">
        <v>582</v>
      </c>
      <c r="AV8" s="1" t="s">
        <v>121</v>
      </c>
      <c r="AW8" s="1">
        <v>45720</v>
      </c>
      <c r="AX8" s="1">
        <v>30</v>
      </c>
      <c r="AY8" s="1">
        <v>2</v>
      </c>
      <c r="AZ8" s="1" t="s">
        <v>122</v>
      </c>
      <c r="BA8" s="1" t="s">
        <v>430</v>
      </c>
      <c r="BB8" s="1" t="s">
        <v>121</v>
      </c>
      <c r="BC8" s="1">
        <v>45723</v>
      </c>
      <c r="BD8" s="1">
        <v>15</v>
      </c>
      <c r="BE8" s="1">
        <v>1</v>
      </c>
      <c r="BF8" s="1" t="s">
        <v>113</v>
      </c>
      <c r="BG8" s="1" t="s">
        <v>419</v>
      </c>
      <c r="BH8" s="1" t="s">
        <v>121</v>
      </c>
      <c r="BI8" s="1">
        <v>45728</v>
      </c>
      <c r="BJ8" s="1">
        <v>30</v>
      </c>
      <c r="BK8" s="1">
        <v>2</v>
      </c>
      <c r="BL8" s="1" t="s">
        <v>122</v>
      </c>
      <c r="BY8" s="1" t="s">
        <v>498</v>
      </c>
      <c r="CA8" s="1" t="s">
        <v>45</v>
      </c>
      <c r="CJ8" s="1" t="s">
        <v>121</v>
      </c>
      <c r="CK8" s="1">
        <v>45734</v>
      </c>
      <c r="CL8" s="1">
        <v>120</v>
      </c>
      <c r="CM8" s="1">
        <v>25</v>
      </c>
      <c r="CN8" s="1" t="s">
        <v>113</v>
      </c>
      <c r="CO8" s="1" t="s">
        <v>287</v>
      </c>
      <c r="CX8" s="1" t="s">
        <v>52</v>
      </c>
      <c r="CZ8" s="1" t="s">
        <v>121</v>
      </c>
      <c r="DA8" s="1">
        <v>45741</v>
      </c>
      <c r="DB8" s="1">
        <v>90</v>
      </c>
      <c r="DC8" s="1">
        <v>20</v>
      </c>
      <c r="DD8" s="1" t="s">
        <v>113</v>
      </c>
      <c r="GM8" s="1" t="s">
        <v>95</v>
      </c>
      <c r="GN8" s="1" t="s">
        <v>96</v>
      </c>
      <c r="GO8" s="1" t="s">
        <v>97</v>
      </c>
      <c r="GP8" s="1" t="s">
        <v>98</v>
      </c>
      <c r="GQ8" s="1" t="s">
        <v>99</v>
      </c>
      <c r="GR8" s="1" t="s">
        <v>100</v>
      </c>
      <c r="GS8" s="1" t="s">
        <v>101</v>
      </c>
      <c r="GT8" s="1" t="s">
        <v>102</v>
      </c>
      <c r="GU8" s="1" t="s">
        <v>103</v>
      </c>
      <c r="GV8" s="1" t="s">
        <v>104</v>
      </c>
      <c r="GY8" s="1" t="s">
        <v>107</v>
      </c>
      <c r="HA8" s="1" t="s">
        <v>130</v>
      </c>
      <c r="HB8" s="1" t="s">
        <v>121</v>
      </c>
      <c r="HC8" s="1">
        <v>45728</v>
      </c>
      <c r="HD8" s="1" t="s">
        <v>583</v>
      </c>
    </row>
    <row r="9" spans="1:502" x14ac:dyDescent="0.2">
      <c r="A9" s="1">
        <v>6</v>
      </c>
      <c r="B9" s="9">
        <v>45757.483414351853</v>
      </c>
      <c r="D9" s="9">
        <v>45717</v>
      </c>
      <c r="E9" s="1" t="s">
        <v>196</v>
      </c>
      <c r="F9" s="1" t="s">
        <v>471</v>
      </c>
      <c r="G9" s="1" t="s">
        <v>472</v>
      </c>
      <c r="H9" s="1">
        <v>6</v>
      </c>
      <c r="J9" s="1">
        <v>3</v>
      </c>
      <c r="N9" s="1" t="s">
        <v>217</v>
      </c>
      <c r="BY9" s="1" t="s">
        <v>288</v>
      </c>
      <c r="CA9" s="1" t="s">
        <v>45</v>
      </c>
      <c r="CJ9" s="1" t="s">
        <v>121</v>
      </c>
      <c r="CK9" s="1">
        <v>45736</v>
      </c>
      <c r="CL9" s="1">
        <v>180</v>
      </c>
      <c r="CM9" s="1">
        <v>50</v>
      </c>
      <c r="CN9" s="1" t="s">
        <v>113</v>
      </c>
      <c r="CO9" s="1" t="s">
        <v>559</v>
      </c>
      <c r="CR9" s="1" t="s">
        <v>46</v>
      </c>
      <c r="CZ9" s="1" t="s">
        <v>121</v>
      </c>
      <c r="DA9" s="1">
        <v>45721</v>
      </c>
      <c r="DB9" s="1">
        <v>120</v>
      </c>
      <c r="DC9" s="1">
        <v>6</v>
      </c>
      <c r="DD9" s="1" t="s">
        <v>149</v>
      </c>
      <c r="DE9" s="1" t="s">
        <v>309</v>
      </c>
      <c r="DH9" s="1" t="s">
        <v>46</v>
      </c>
      <c r="DP9" s="1" t="s">
        <v>121</v>
      </c>
      <c r="DQ9" s="1">
        <v>45728</v>
      </c>
      <c r="DR9" s="1">
        <v>45</v>
      </c>
      <c r="DS9" s="1">
        <v>3</v>
      </c>
      <c r="DT9" s="1" t="s">
        <v>149</v>
      </c>
    </row>
    <row r="10" spans="1:502" x14ac:dyDescent="0.2">
      <c r="A10" s="1">
        <v>7</v>
      </c>
      <c r="B10" s="9">
        <v>45757.487592592595</v>
      </c>
      <c r="D10" s="9">
        <v>45717</v>
      </c>
      <c r="E10" s="1" t="s">
        <v>168</v>
      </c>
      <c r="F10" s="1" t="s">
        <v>578</v>
      </c>
      <c r="G10" s="1" t="s">
        <v>579</v>
      </c>
      <c r="H10" s="1">
        <v>0</v>
      </c>
      <c r="I10" s="1">
        <v>4</v>
      </c>
      <c r="J10" s="1">
        <v>1</v>
      </c>
      <c r="K10" s="1">
        <v>0</v>
      </c>
      <c r="M10" s="9" t="s">
        <v>214</v>
      </c>
      <c r="AU10" s="1" t="s">
        <v>444</v>
      </c>
      <c r="AV10" s="1" t="s">
        <v>121</v>
      </c>
      <c r="AW10" s="1">
        <v>45747</v>
      </c>
      <c r="AX10" s="1">
        <v>30</v>
      </c>
      <c r="AY10" s="1">
        <v>1</v>
      </c>
      <c r="AZ10" s="1" t="s">
        <v>149</v>
      </c>
    </row>
    <row r="11" spans="1:502" x14ac:dyDescent="0.2">
      <c r="A11" s="1">
        <v>8</v>
      </c>
      <c r="B11" s="9">
        <v>45757.496469907404</v>
      </c>
      <c r="D11" s="9">
        <v>45717</v>
      </c>
      <c r="E11" s="1" t="s">
        <v>137</v>
      </c>
      <c r="F11" s="1" t="s">
        <v>548</v>
      </c>
      <c r="G11" s="1" t="s">
        <v>549</v>
      </c>
      <c r="H11" s="1">
        <v>3</v>
      </c>
      <c r="I11" s="1">
        <v>1</v>
      </c>
      <c r="J11" s="1">
        <v>1</v>
      </c>
      <c r="K11" s="1">
        <v>1</v>
      </c>
      <c r="L11" s="1" t="s">
        <v>209</v>
      </c>
      <c r="N11" s="1" t="s">
        <v>217</v>
      </c>
      <c r="Q11" s="1" t="s">
        <v>138</v>
      </c>
      <c r="R11" s="1" t="s">
        <v>126</v>
      </c>
      <c r="S11" s="1">
        <v>45734</v>
      </c>
      <c r="T11" s="1">
        <v>15</v>
      </c>
      <c r="U11" s="1">
        <v>1</v>
      </c>
      <c r="V11" s="1" t="s">
        <v>113</v>
      </c>
      <c r="BY11" s="1" t="s">
        <v>407</v>
      </c>
      <c r="CE11" s="1" t="s">
        <v>49</v>
      </c>
      <c r="CJ11" s="1" t="s">
        <v>121</v>
      </c>
      <c r="CK11" s="1">
        <v>45734</v>
      </c>
      <c r="CL11" s="1">
        <v>60</v>
      </c>
      <c r="CM11" s="1">
        <v>2</v>
      </c>
      <c r="CN11" s="1" t="s">
        <v>122</v>
      </c>
      <c r="CO11" s="1" t="s">
        <v>294</v>
      </c>
      <c r="CU11" s="1" t="s">
        <v>49</v>
      </c>
      <c r="CZ11" s="1" t="s">
        <v>121</v>
      </c>
      <c r="DA11" s="1">
        <v>45735</v>
      </c>
      <c r="DB11" s="1">
        <v>60</v>
      </c>
      <c r="DC11" s="1">
        <v>2</v>
      </c>
      <c r="DD11" s="1" t="s">
        <v>122</v>
      </c>
    </row>
    <row r="12" spans="1:502" x14ac:dyDescent="0.2">
      <c r="A12" s="1">
        <v>9</v>
      </c>
      <c r="B12" s="9">
        <v>45757.518599537034</v>
      </c>
      <c r="D12" s="9">
        <v>45717</v>
      </c>
      <c r="E12" s="1" t="s">
        <v>187</v>
      </c>
      <c r="F12" s="1" t="s">
        <v>265</v>
      </c>
      <c r="G12" s="1" t="s">
        <v>266</v>
      </c>
      <c r="K12" s="1">
        <v>2</v>
      </c>
      <c r="N12" s="1" t="s">
        <v>217</v>
      </c>
      <c r="O12" s="1" t="s">
        <v>571</v>
      </c>
      <c r="BY12" s="1" t="s">
        <v>181</v>
      </c>
      <c r="CA12" s="1" t="s">
        <v>45</v>
      </c>
      <c r="CJ12" s="1" t="s">
        <v>121</v>
      </c>
      <c r="CK12" s="1">
        <v>45721</v>
      </c>
      <c r="CL12" s="1">
        <v>60</v>
      </c>
      <c r="CM12" s="1">
        <v>20</v>
      </c>
      <c r="CN12" s="1" t="s">
        <v>122</v>
      </c>
      <c r="CO12" s="1" t="s">
        <v>181</v>
      </c>
      <c r="CQ12" s="1" t="s">
        <v>45</v>
      </c>
      <c r="CS12" s="1" t="s">
        <v>47</v>
      </c>
      <c r="CZ12" s="1" t="s">
        <v>121</v>
      </c>
      <c r="DA12" s="1">
        <v>45737</v>
      </c>
      <c r="DB12" s="1">
        <v>150</v>
      </c>
      <c r="DC12" s="1">
        <v>300</v>
      </c>
      <c r="DD12" s="1" t="s">
        <v>122</v>
      </c>
      <c r="DE12" s="1" t="s">
        <v>181</v>
      </c>
      <c r="DO12" s="1" t="s">
        <v>53</v>
      </c>
      <c r="DP12" s="1" t="s">
        <v>121</v>
      </c>
      <c r="DQ12" s="1">
        <v>45743</v>
      </c>
      <c r="DR12" s="1">
        <v>90</v>
      </c>
      <c r="DS12" s="1">
        <v>4</v>
      </c>
      <c r="DT12" s="1" t="s">
        <v>122</v>
      </c>
      <c r="FB12" s="1" t="s">
        <v>57</v>
      </c>
      <c r="GM12" s="1" t="s">
        <v>95</v>
      </c>
      <c r="GY12" s="1" t="s">
        <v>107</v>
      </c>
      <c r="HA12" s="1" t="s">
        <v>127</v>
      </c>
      <c r="HB12" s="1" t="s">
        <v>121</v>
      </c>
      <c r="HC12" s="1">
        <v>45736</v>
      </c>
      <c r="HD12" s="1" t="s">
        <v>584</v>
      </c>
    </row>
    <row r="13" spans="1:502" x14ac:dyDescent="0.2">
      <c r="A13" s="1">
        <v>10</v>
      </c>
      <c r="B13" s="9">
        <v>45757.524525462963</v>
      </c>
      <c r="D13" s="9">
        <v>45717</v>
      </c>
      <c r="E13" s="1" t="s">
        <v>69</v>
      </c>
      <c r="F13" s="1" t="s">
        <v>555</v>
      </c>
      <c r="G13" s="1" t="s">
        <v>547</v>
      </c>
      <c r="J13" s="1">
        <v>2</v>
      </c>
      <c r="K13" s="1">
        <v>1</v>
      </c>
      <c r="N13" s="1" t="s">
        <v>217</v>
      </c>
      <c r="BY13" s="1" t="s">
        <v>286</v>
      </c>
      <c r="CH13" s="1" t="s">
        <v>52</v>
      </c>
      <c r="CJ13" s="1" t="s">
        <v>121</v>
      </c>
      <c r="CK13" s="1">
        <v>45720</v>
      </c>
      <c r="CL13" s="1">
        <v>40</v>
      </c>
      <c r="CM13" s="1">
        <v>2</v>
      </c>
      <c r="CN13" s="1" t="s">
        <v>264</v>
      </c>
      <c r="CO13" s="1" t="s">
        <v>286</v>
      </c>
      <c r="CU13" s="1" t="s">
        <v>49</v>
      </c>
      <c r="CZ13" s="1" t="s">
        <v>121</v>
      </c>
      <c r="DA13" s="1">
        <v>45720</v>
      </c>
      <c r="DB13" s="1">
        <v>20</v>
      </c>
      <c r="DC13" s="1">
        <v>3</v>
      </c>
      <c r="PU13" s="1" t="s">
        <v>585</v>
      </c>
    </row>
    <row r="14" spans="1:502" x14ac:dyDescent="0.2">
      <c r="A14" s="1">
        <v>11</v>
      </c>
      <c r="B14" s="9">
        <v>45757.536122685182</v>
      </c>
      <c r="D14" s="9">
        <v>45717</v>
      </c>
      <c r="E14" s="1" t="s">
        <v>170</v>
      </c>
      <c r="F14" s="1" t="s">
        <v>563</v>
      </c>
      <c r="G14" s="1" t="s">
        <v>564</v>
      </c>
      <c r="J14" s="1">
        <v>1</v>
      </c>
      <c r="M14" s="9" t="s">
        <v>214</v>
      </c>
      <c r="AU14" s="1" t="s">
        <v>306</v>
      </c>
      <c r="AV14" s="1" t="s">
        <v>121</v>
      </c>
      <c r="AW14" s="1">
        <v>45734</v>
      </c>
      <c r="AX14" s="1">
        <v>2</v>
      </c>
      <c r="AY14" s="1">
        <v>4</v>
      </c>
      <c r="AZ14" s="1" t="s">
        <v>122</v>
      </c>
    </row>
    <row r="15" spans="1:502" x14ac:dyDescent="0.2">
      <c r="A15" s="1">
        <v>12</v>
      </c>
      <c r="B15" s="9">
        <v>45757.543206018519</v>
      </c>
      <c r="D15" s="9">
        <v>45717</v>
      </c>
      <c r="E15" s="1" t="s">
        <v>166</v>
      </c>
      <c r="F15" s="1" t="s">
        <v>580</v>
      </c>
      <c r="G15" s="1" t="s">
        <v>581</v>
      </c>
      <c r="H15" s="1">
        <v>3</v>
      </c>
      <c r="J15" s="1">
        <v>2</v>
      </c>
      <c r="O15" s="1" t="s">
        <v>571</v>
      </c>
      <c r="FU15" s="1" t="s">
        <v>76</v>
      </c>
      <c r="GY15" s="1" t="s">
        <v>107</v>
      </c>
      <c r="HA15" s="1" t="s">
        <v>127</v>
      </c>
      <c r="HB15" s="1" t="s">
        <v>121</v>
      </c>
      <c r="HC15" s="1">
        <v>45742</v>
      </c>
      <c r="HD15" s="1" t="s">
        <v>586</v>
      </c>
    </row>
    <row r="16" spans="1:502" x14ac:dyDescent="0.2">
      <c r="A16" s="1">
        <v>13</v>
      </c>
      <c r="B16" s="9">
        <v>45757.557847222219</v>
      </c>
      <c r="D16" s="9">
        <v>45689</v>
      </c>
      <c r="E16" s="1" t="s">
        <v>140</v>
      </c>
      <c r="F16" s="1" t="s">
        <v>141</v>
      </c>
      <c r="G16" s="1" t="s">
        <v>142</v>
      </c>
      <c r="H16" s="1">
        <v>1</v>
      </c>
      <c r="I16" s="1">
        <v>0</v>
      </c>
      <c r="J16" s="1">
        <v>1</v>
      </c>
      <c r="K16" s="1">
        <v>0</v>
      </c>
      <c r="L16" s="1" t="s">
        <v>209</v>
      </c>
      <c r="M16" s="9" t="s">
        <v>214</v>
      </c>
      <c r="Q16" s="1" t="s">
        <v>280</v>
      </c>
      <c r="R16" s="1" t="s">
        <v>126</v>
      </c>
      <c r="S16" s="1">
        <v>45709</v>
      </c>
      <c r="T16" s="1">
        <v>15</v>
      </c>
      <c r="U16" s="1">
        <v>1</v>
      </c>
      <c r="V16" s="1" t="s">
        <v>115</v>
      </c>
      <c r="W16" s="1" t="s">
        <v>173</v>
      </c>
      <c r="X16" s="1" t="s">
        <v>126</v>
      </c>
      <c r="Y16" s="1">
        <v>45709</v>
      </c>
      <c r="Z16" s="1">
        <v>15</v>
      </c>
      <c r="AA16" s="1">
        <v>1</v>
      </c>
      <c r="AB16" s="1" t="s">
        <v>115</v>
      </c>
      <c r="AC16" s="1" t="s">
        <v>422</v>
      </c>
      <c r="AD16" s="1" t="s">
        <v>126</v>
      </c>
      <c r="AE16" s="1">
        <v>45709</v>
      </c>
      <c r="AF16" s="1">
        <v>15</v>
      </c>
      <c r="AG16" s="1">
        <v>1</v>
      </c>
      <c r="AH16" s="1" t="s">
        <v>115</v>
      </c>
      <c r="AI16" s="1" t="s">
        <v>556</v>
      </c>
      <c r="AJ16" s="1" t="s">
        <v>126</v>
      </c>
      <c r="AK16" s="1">
        <v>45709</v>
      </c>
      <c r="AL16" s="1">
        <v>15</v>
      </c>
      <c r="AM16" s="1">
        <v>1</v>
      </c>
      <c r="AN16" s="1" t="s">
        <v>115</v>
      </c>
      <c r="AO16" s="1" t="s">
        <v>305</v>
      </c>
      <c r="AP16" s="1" t="s">
        <v>126</v>
      </c>
      <c r="AQ16" s="1">
        <v>45709</v>
      </c>
      <c r="AR16" s="1">
        <v>15</v>
      </c>
      <c r="AS16" s="1">
        <v>1</v>
      </c>
      <c r="AT16" s="1" t="s">
        <v>115</v>
      </c>
      <c r="AU16" s="1" t="s">
        <v>467</v>
      </c>
      <c r="AV16" s="1" t="s">
        <v>126</v>
      </c>
      <c r="AW16" s="1">
        <v>45709</v>
      </c>
      <c r="AX16" s="1">
        <v>15</v>
      </c>
      <c r="AY16" s="1">
        <v>1</v>
      </c>
      <c r="AZ16" s="1" t="s">
        <v>115</v>
      </c>
      <c r="BA16" s="1" t="s">
        <v>444</v>
      </c>
      <c r="BB16" s="1" t="s">
        <v>126</v>
      </c>
      <c r="BC16" s="1">
        <v>45709</v>
      </c>
      <c r="BD16" s="1">
        <v>15</v>
      </c>
      <c r="BE16" s="1">
        <v>1</v>
      </c>
      <c r="BF16" s="1" t="s">
        <v>115</v>
      </c>
      <c r="BG16" s="1" t="s">
        <v>468</v>
      </c>
      <c r="BH16" s="1" t="s">
        <v>126</v>
      </c>
      <c r="BI16" s="1">
        <v>45709</v>
      </c>
      <c r="BJ16" s="1">
        <v>15</v>
      </c>
      <c r="BK16" s="1">
        <v>1</v>
      </c>
      <c r="BL16" s="1">
        <v>1</v>
      </c>
      <c r="BM16" s="1" t="s">
        <v>469</v>
      </c>
      <c r="BN16" s="1" t="s">
        <v>126</v>
      </c>
      <c r="BO16" s="1">
        <v>45709</v>
      </c>
      <c r="BP16" s="1">
        <v>15</v>
      </c>
      <c r="BQ16" s="1">
        <v>1</v>
      </c>
      <c r="BR16" s="1" t="s">
        <v>115</v>
      </c>
      <c r="BS16" s="1" t="s">
        <v>587</v>
      </c>
      <c r="BT16" s="1" t="s">
        <v>126</v>
      </c>
      <c r="BU16" s="1">
        <v>45709</v>
      </c>
      <c r="BV16" s="1">
        <v>15</v>
      </c>
      <c r="BW16" s="1">
        <v>1</v>
      </c>
      <c r="BX16" s="1" t="s">
        <v>115</v>
      </c>
    </row>
    <row r="17" spans="1:437" x14ac:dyDescent="0.2">
      <c r="A17" s="1">
        <v>14</v>
      </c>
      <c r="B17" s="9">
        <v>45757.56454861111</v>
      </c>
      <c r="D17" s="9">
        <v>45689</v>
      </c>
      <c r="E17" s="1" t="s">
        <v>140</v>
      </c>
      <c r="F17" s="1" t="s">
        <v>141</v>
      </c>
      <c r="G17" s="1" t="s">
        <v>142</v>
      </c>
      <c r="H17" s="1">
        <v>1</v>
      </c>
      <c r="I17" s="1">
        <v>0</v>
      </c>
      <c r="J17" s="1">
        <v>1</v>
      </c>
      <c r="K17" s="1">
        <v>0</v>
      </c>
      <c r="L17" s="1" t="s">
        <v>209</v>
      </c>
      <c r="M17" s="9" t="s">
        <v>214</v>
      </c>
      <c r="Q17" s="1" t="s">
        <v>441</v>
      </c>
      <c r="R17" s="1" t="s">
        <v>126</v>
      </c>
      <c r="S17" s="1">
        <v>45709</v>
      </c>
      <c r="T17" s="1">
        <v>15</v>
      </c>
      <c r="U17" s="1">
        <v>1</v>
      </c>
      <c r="V17" s="1" t="s">
        <v>115</v>
      </c>
      <c r="W17" s="1" t="s">
        <v>442</v>
      </c>
      <c r="X17" s="1" t="s">
        <v>126</v>
      </c>
      <c r="Y17" s="1">
        <v>45709</v>
      </c>
      <c r="Z17" s="1">
        <v>15</v>
      </c>
      <c r="AA17" s="1">
        <v>1</v>
      </c>
      <c r="AB17" s="1" t="s">
        <v>115</v>
      </c>
      <c r="AC17" s="1" t="s">
        <v>410</v>
      </c>
      <c r="AD17" s="1" t="s">
        <v>126</v>
      </c>
      <c r="AE17" s="1">
        <v>45709</v>
      </c>
      <c r="AF17" s="1">
        <v>15</v>
      </c>
      <c r="AG17" s="1">
        <v>1</v>
      </c>
      <c r="AH17" s="1" t="s">
        <v>115</v>
      </c>
      <c r="AI17" s="1" t="s">
        <v>443</v>
      </c>
      <c r="AJ17" s="1" t="s">
        <v>126</v>
      </c>
      <c r="AK17" s="1">
        <v>45709</v>
      </c>
      <c r="AL17" s="1">
        <v>15</v>
      </c>
      <c r="AM17" s="1">
        <v>1</v>
      </c>
      <c r="AN17" s="1" t="s">
        <v>115</v>
      </c>
      <c r="AO17" s="1" t="s">
        <v>514</v>
      </c>
      <c r="AP17" s="1" t="s">
        <v>126</v>
      </c>
      <c r="AQ17" s="1">
        <v>45709</v>
      </c>
      <c r="AR17" s="1">
        <v>15</v>
      </c>
      <c r="AS17" s="1">
        <v>1</v>
      </c>
      <c r="AT17" s="1" t="s">
        <v>115</v>
      </c>
      <c r="AU17" s="1" t="s">
        <v>454</v>
      </c>
      <c r="AV17" s="1" t="s">
        <v>126</v>
      </c>
      <c r="AW17" s="1">
        <v>45709</v>
      </c>
      <c r="AX17" s="1">
        <v>15</v>
      </c>
      <c r="AY17" s="1">
        <v>1</v>
      </c>
      <c r="AZ17" s="1" t="s">
        <v>115</v>
      </c>
      <c r="BA17" s="1" t="s">
        <v>521</v>
      </c>
      <c r="BB17" s="1" t="s">
        <v>126</v>
      </c>
      <c r="BC17" s="1">
        <v>45709</v>
      </c>
      <c r="BD17" s="1">
        <v>15</v>
      </c>
      <c r="BE17" s="1">
        <v>1</v>
      </c>
      <c r="BF17" s="1" t="s">
        <v>115</v>
      </c>
      <c r="BG17" s="1" t="s">
        <v>508</v>
      </c>
      <c r="BH17" s="1" t="s">
        <v>126</v>
      </c>
      <c r="BI17" s="1">
        <v>45709</v>
      </c>
      <c r="BJ17" s="1">
        <v>15</v>
      </c>
      <c r="BK17" s="1">
        <v>1</v>
      </c>
      <c r="BL17" s="1" t="s">
        <v>115</v>
      </c>
      <c r="BM17" s="1" t="s">
        <v>405</v>
      </c>
      <c r="BN17" s="1" t="s">
        <v>126</v>
      </c>
      <c r="BO17" s="1">
        <v>45709</v>
      </c>
      <c r="BP17" s="1">
        <v>15</v>
      </c>
      <c r="BQ17" s="1">
        <v>1</v>
      </c>
      <c r="BR17" s="1" t="s">
        <v>115</v>
      </c>
      <c r="BS17" s="1" t="s">
        <v>458</v>
      </c>
      <c r="BT17" s="1" t="s">
        <v>126</v>
      </c>
      <c r="BU17" s="1">
        <v>45709</v>
      </c>
      <c r="BV17" s="1">
        <v>15</v>
      </c>
      <c r="BW17" s="1">
        <v>1</v>
      </c>
      <c r="BX17" s="1" t="s">
        <v>115</v>
      </c>
    </row>
    <row r="18" spans="1:437" x14ac:dyDescent="0.2">
      <c r="A18" s="1">
        <v>15</v>
      </c>
      <c r="B18" s="9">
        <v>45757.572511574072</v>
      </c>
      <c r="D18" s="9">
        <v>45717</v>
      </c>
      <c r="E18" s="1" t="s">
        <v>190</v>
      </c>
      <c r="F18" s="1" t="s">
        <v>511</v>
      </c>
      <c r="G18" s="1" t="s">
        <v>513</v>
      </c>
      <c r="H18" s="1">
        <v>4</v>
      </c>
      <c r="I18" s="1">
        <v>0</v>
      </c>
      <c r="J18" s="1">
        <v>3</v>
      </c>
      <c r="K18" s="1">
        <v>1</v>
      </c>
      <c r="N18" s="1" t="s">
        <v>217</v>
      </c>
      <c r="CA18" s="1" t="s">
        <v>45</v>
      </c>
      <c r="CJ18" s="1" t="s">
        <v>121</v>
      </c>
      <c r="CK18" s="1">
        <v>45722</v>
      </c>
      <c r="CL18" s="1">
        <v>20</v>
      </c>
      <c r="CM18" s="1">
        <v>15</v>
      </c>
      <c r="CN18" s="1" t="s">
        <v>122</v>
      </c>
      <c r="PU18" s="1" t="s">
        <v>588</v>
      </c>
    </row>
    <row r="19" spans="1:437" x14ac:dyDescent="0.2">
      <c r="A19" s="1">
        <v>16</v>
      </c>
      <c r="B19" s="9">
        <v>45757.57545138889</v>
      </c>
      <c r="D19" s="9">
        <v>45717</v>
      </c>
      <c r="E19" s="1" t="s">
        <v>77</v>
      </c>
      <c r="F19" s="1" t="s">
        <v>176</v>
      </c>
      <c r="G19" s="1" t="s">
        <v>177</v>
      </c>
      <c r="J19" s="1">
        <v>1</v>
      </c>
      <c r="P19" s="1" t="s">
        <v>295</v>
      </c>
    </row>
    <row r="20" spans="1:437" x14ac:dyDescent="0.2">
      <c r="A20" s="1">
        <v>17</v>
      </c>
      <c r="B20" s="9">
        <v>45757.576168981483</v>
      </c>
      <c r="D20" s="9">
        <v>45717</v>
      </c>
      <c r="E20" s="1" t="s">
        <v>157</v>
      </c>
      <c r="F20" s="1" t="s">
        <v>158</v>
      </c>
      <c r="G20" s="1" t="s">
        <v>159</v>
      </c>
      <c r="H20" s="1">
        <v>8</v>
      </c>
      <c r="I20" s="1">
        <v>2</v>
      </c>
      <c r="J20" s="1">
        <v>0</v>
      </c>
      <c r="K20" s="1">
        <v>0</v>
      </c>
      <c r="N20" s="1" t="s">
        <v>217</v>
      </c>
      <c r="O20" s="1" t="s">
        <v>571</v>
      </c>
      <c r="BY20" s="1" t="s">
        <v>163</v>
      </c>
      <c r="CB20" s="1" t="s">
        <v>46</v>
      </c>
      <c r="CJ20" s="1" t="s">
        <v>121</v>
      </c>
      <c r="CK20" s="1">
        <v>45734</v>
      </c>
      <c r="CL20" s="1">
        <v>45</v>
      </c>
      <c r="CM20" s="1">
        <v>6</v>
      </c>
      <c r="CN20" s="1" t="s">
        <v>122</v>
      </c>
      <c r="CO20" s="1" t="s">
        <v>156</v>
      </c>
      <c r="CQ20" s="1" t="s">
        <v>45</v>
      </c>
      <c r="CZ20" s="1" t="s">
        <v>121</v>
      </c>
      <c r="DA20" s="1">
        <v>45721</v>
      </c>
      <c r="DB20" s="1">
        <v>60</v>
      </c>
      <c r="DC20" s="1">
        <v>11</v>
      </c>
      <c r="DD20" s="1" t="s">
        <v>122</v>
      </c>
      <c r="DE20" s="1" t="s">
        <v>299</v>
      </c>
      <c r="DI20" s="1" t="s">
        <v>47</v>
      </c>
      <c r="DP20" s="1" t="s">
        <v>128</v>
      </c>
      <c r="DQ20" s="1">
        <v>45720</v>
      </c>
      <c r="DR20" s="1">
        <v>60</v>
      </c>
      <c r="DS20" s="1">
        <v>13</v>
      </c>
      <c r="DT20" s="1" t="s">
        <v>122</v>
      </c>
      <c r="FF20" s="1" t="s">
        <v>61</v>
      </c>
      <c r="GF20" s="1" t="s">
        <v>87</v>
      </c>
      <c r="GQ20" s="1" t="s">
        <v>99</v>
      </c>
      <c r="GX20" s="1" t="s">
        <v>106</v>
      </c>
      <c r="HA20" s="1" t="s">
        <v>130</v>
      </c>
      <c r="HB20" s="1" t="s">
        <v>121</v>
      </c>
      <c r="HC20" s="1">
        <v>45736</v>
      </c>
      <c r="HD20" s="1" t="s">
        <v>589</v>
      </c>
    </row>
    <row r="21" spans="1:437" x14ac:dyDescent="0.2">
      <c r="A21" s="1">
        <v>18</v>
      </c>
      <c r="B21" s="9">
        <v>45757.578865740739</v>
      </c>
      <c r="D21" s="9">
        <v>45689</v>
      </c>
      <c r="E21" s="1" t="s">
        <v>140</v>
      </c>
      <c r="F21" s="1" t="s">
        <v>141</v>
      </c>
      <c r="G21" s="1" t="s">
        <v>142</v>
      </c>
      <c r="H21" s="1">
        <v>1</v>
      </c>
      <c r="I21" s="1">
        <v>0</v>
      </c>
      <c r="J21" s="1">
        <v>1</v>
      </c>
      <c r="K21" s="1">
        <v>0</v>
      </c>
      <c r="L21" s="1" t="s">
        <v>209</v>
      </c>
      <c r="M21" s="9" t="s">
        <v>214</v>
      </c>
      <c r="Q21" s="1" t="s">
        <v>474</v>
      </c>
      <c r="R21" s="1" t="s">
        <v>126</v>
      </c>
      <c r="S21" s="1">
        <v>45709</v>
      </c>
      <c r="T21" s="1">
        <v>15</v>
      </c>
      <c r="U21" s="1">
        <v>1</v>
      </c>
      <c r="V21" s="1" t="s">
        <v>115</v>
      </c>
      <c r="W21" s="1" t="s">
        <v>590</v>
      </c>
      <c r="X21" s="1" t="s">
        <v>126</v>
      </c>
      <c r="Y21" s="1">
        <v>45709</v>
      </c>
      <c r="Z21" s="1">
        <v>15</v>
      </c>
      <c r="AA21" s="1">
        <v>1</v>
      </c>
      <c r="AB21" s="1" t="s">
        <v>115</v>
      </c>
      <c r="AC21" s="1" t="s">
        <v>484</v>
      </c>
      <c r="AD21" s="1" t="s">
        <v>126</v>
      </c>
      <c r="AE21" s="1">
        <v>45709</v>
      </c>
      <c r="AF21" s="1">
        <v>15</v>
      </c>
      <c r="AG21" s="1">
        <v>1</v>
      </c>
      <c r="AH21" s="1" t="s">
        <v>115</v>
      </c>
      <c r="AU21" s="1" t="s">
        <v>458</v>
      </c>
      <c r="AV21" s="1" t="s">
        <v>126</v>
      </c>
      <c r="AW21" s="1">
        <v>45709</v>
      </c>
      <c r="AX21" s="1">
        <v>15</v>
      </c>
      <c r="AY21" s="1">
        <v>1</v>
      </c>
      <c r="AZ21" s="1" t="s">
        <v>115</v>
      </c>
      <c r="BA21" s="1" t="s">
        <v>453</v>
      </c>
      <c r="BB21" s="1" t="s">
        <v>126</v>
      </c>
      <c r="BC21" s="1">
        <v>45709</v>
      </c>
      <c r="BD21" s="1">
        <v>15</v>
      </c>
      <c r="BE21" s="1">
        <v>1</v>
      </c>
      <c r="BF21" s="1" t="s">
        <v>115</v>
      </c>
      <c r="BG21" s="1" t="s">
        <v>169</v>
      </c>
      <c r="BH21" s="1" t="s">
        <v>126</v>
      </c>
      <c r="BI21" s="1">
        <v>45709</v>
      </c>
      <c r="BJ21" s="1">
        <v>15</v>
      </c>
      <c r="BK21" s="1">
        <v>1</v>
      </c>
      <c r="BL21" s="1" t="s">
        <v>115</v>
      </c>
      <c r="BM21" s="1" t="s">
        <v>520</v>
      </c>
      <c r="BN21" s="1" t="s">
        <v>126</v>
      </c>
      <c r="BO21" s="1">
        <v>45709</v>
      </c>
      <c r="BP21" s="1">
        <v>15</v>
      </c>
      <c r="BQ21" s="1">
        <v>1</v>
      </c>
      <c r="BR21" s="1" t="s">
        <v>115</v>
      </c>
      <c r="BS21" s="1" t="s">
        <v>519</v>
      </c>
      <c r="BT21" s="1" t="s">
        <v>126</v>
      </c>
      <c r="BU21" s="1">
        <v>45709</v>
      </c>
      <c r="BV21" s="1">
        <v>15</v>
      </c>
      <c r="BW21" s="1">
        <v>1</v>
      </c>
      <c r="BX21" s="1" t="s">
        <v>115</v>
      </c>
    </row>
    <row r="22" spans="1:437" x14ac:dyDescent="0.2">
      <c r="A22" s="1">
        <v>19</v>
      </c>
      <c r="B22" s="9">
        <v>45757.584976851853</v>
      </c>
      <c r="D22" s="9">
        <v>45689</v>
      </c>
      <c r="E22" s="1" t="s">
        <v>140</v>
      </c>
      <c r="F22" s="1" t="s">
        <v>141</v>
      </c>
      <c r="G22" s="1" t="s">
        <v>142</v>
      </c>
      <c r="H22" s="1">
        <v>1</v>
      </c>
      <c r="I22" s="1">
        <v>0</v>
      </c>
      <c r="J22" s="1">
        <v>1</v>
      </c>
      <c r="K22" s="1">
        <v>0</v>
      </c>
      <c r="M22" s="9" t="s">
        <v>214</v>
      </c>
      <c r="AU22" s="1" t="s">
        <v>509</v>
      </c>
      <c r="AV22" s="1" t="s">
        <v>126</v>
      </c>
      <c r="AW22" s="1">
        <v>45709</v>
      </c>
      <c r="AX22" s="1">
        <v>15</v>
      </c>
      <c r="AY22" s="1">
        <v>1</v>
      </c>
      <c r="AZ22" s="1" t="s">
        <v>115</v>
      </c>
      <c r="BA22" s="1" t="s">
        <v>455</v>
      </c>
      <c r="BB22" s="1" t="s">
        <v>126</v>
      </c>
      <c r="BC22" s="1">
        <v>45709</v>
      </c>
      <c r="BD22" s="1">
        <v>15</v>
      </c>
      <c r="BE22" s="1">
        <v>1</v>
      </c>
      <c r="BF22" s="1" t="s">
        <v>115</v>
      </c>
      <c r="BG22" s="1" t="s">
        <v>518</v>
      </c>
      <c r="BH22" s="1" t="s">
        <v>126</v>
      </c>
      <c r="BI22" s="1">
        <v>45709</v>
      </c>
      <c r="BJ22" s="1">
        <v>15</v>
      </c>
      <c r="BK22" s="1">
        <v>1</v>
      </c>
      <c r="BL22" s="1" t="s">
        <v>115</v>
      </c>
      <c r="BM22" s="1" t="s">
        <v>486</v>
      </c>
      <c r="BN22" s="1" t="s">
        <v>126</v>
      </c>
      <c r="BO22" s="1">
        <v>45709</v>
      </c>
      <c r="BP22" s="1">
        <v>15</v>
      </c>
      <c r="BQ22" s="1">
        <v>1</v>
      </c>
      <c r="BR22" s="1" t="s">
        <v>115</v>
      </c>
      <c r="BS22" s="1" t="s">
        <v>434</v>
      </c>
      <c r="BT22" s="1" t="s">
        <v>126</v>
      </c>
      <c r="BU22" s="1">
        <v>45709</v>
      </c>
      <c r="BV22" s="1">
        <v>15</v>
      </c>
      <c r="BW22" s="1">
        <v>1</v>
      </c>
      <c r="BX22" s="1" t="s">
        <v>115</v>
      </c>
    </row>
    <row r="23" spans="1:437" x14ac:dyDescent="0.2">
      <c r="A23" s="1">
        <v>20</v>
      </c>
      <c r="B23" s="9">
        <v>45757.590902777774</v>
      </c>
      <c r="D23" s="9">
        <v>45689</v>
      </c>
      <c r="E23" s="1" t="s">
        <v>140</v>
      </c>
      <c r="F23" s="1" t="s">
        <v>141</v>
      </c>
      <c r="G23" s="1" t="s">
        <v>142</v>
      </c>
      <c r="H23" s="1">
        <v>1</v>
      </c>
      <c r="I23" s="1">
        <v>0</v>
      </c>
      <c r="J23" s="1">
        <v>1</v>
      </c>
      <c r="K23" s="1">
        <v>0</v>
      </c>
      <c r="M23" s="9" t="s">
        <v>214</v>
      </c>
      <c r="AU23" s="1" t="s">
        <v>143</v>
      </c>
      <c r="AV23" s="1" t="s">
        <v>126</v>
      </c>
      <c r="AW23" s="1">
        <v>45709</v>
      </c>
      <c r="AX23" s="1">
        <v>15</v>
      </c>
      <c r="AY23" s="1">
        <v>1</v>
      </c>
      <c r="AZ23" s="1" t="s">
        <v>115</v>
      </c>
      <c r="BA23" s="1" t="s">
        <v>120</v>
      </c>
      <c r="BB23" s="1" t="s">
        <v>126</v>
      </c>
      <c r="BC23" s="1">
        <v>45709</v>
      </c>
      <c r="BD23" s="1">
        <v>15</v>
      </c>
      <c r="BE23" s="1">
        <v>1</v>
      </c>
      <c r="BF23" s="1" t="s">
        <v>115</v>
      </c>
      <c r="BG23" s="1" t="s">
        <v>517</v>
      </c>
      <c r="BH23" s="1" t="s">
        <v>126</v>
      </c>
      <c r="BI23" s="1">
        <v>45709</v>
      </c>
      <c r="BJ23" s="1">
        <v>15</v>
      </c>
      <c r="BK23" s="1">
        <v>1</v>
      </c>
      <c r="BL23" s="1" t="s">
        <v>115</v>
      </c>
      <c r="BM23" s="1" t="s">
        <v>281</v>
      </c>
      <c r="BN23" s="1" t="s">
        <v>126</v>
      </c>
      <c r="BO23" s="1">
        <v>45709</v>
      </c>
      <c r="BP23" s="1">
        <v>15</v>
      </c>
      <c r="BQ23" s="1">
        <v>1</v>
      </c>
      <c r="BR23" s="1" t="s">
        <v>115</v>
      </c>
      <c r="BS23" s="1" t="s">
        <v>452</v>
      </c>
      <c r="BT23" s="1" t="s">
        <v>126</v>
      </c>
      <c r="BU23" s="1">
        <v>45709</v>
      </c>
      <c r="BV23" s="1">
        <v>15</v>
      </c>
      <c r="BW23" s="1">
        <v>1</v>
      </c>
      <c r="BX23" s="1" t="s">
        <v>115</v>
      </c>
    </row>
    <row r="24" spans="1:437" x14ac:dyDescent="0.2">
      <c r="A24" s="1">
        <v>21</v>
      </c>
      <c r="B24" s="9">
        <v>45757.595277777778</v>
      </c>
      <c r="D24" s="9">
        <v>45689</v>
      </c>
      <c r="E24" s="1" t="s">
        <v>140</v>
      </c>
      <c r="F24" s="1" t="s">
        <v>141</v>
      </c>
      <c r="G24" s="1" t="s">
        <v>142</v>
      </c>
      <c r="H24" s="1">
        <v>1</v>
      </c>
      <c r="I24" s="1">
        <v>0</v>
      </c>
      <c r="J24" s="1">
        <v>1</v>
      </c>
      <c r="K24" s="1">
        <v>0</v>
      </c>
      <c r="M24" s="9" t="s">
        <v>214</v>
      </c>
      <c r="AU24" s="1" t="s">
        <v>482</v>
      </c>
      <c r="AV24" s="1" t="s">
        <v>126</v>
      </c>
      <c r="AW24" s="1">
        <v>45709</v>
      </c>
      <c r="AX24" s="1">
        <v>15</v>
      </c>
      <c r="AY24" s="1">
        <v>1</v>
      </c>
      <c r="AZ24" s="1" t="s">
        <v>115</v>
      </c>
      <c r="BA24" s="1" t="s">
        <v>451</v>
      </c>
      <c r="BB24" s="1" t="s">
        <v>126</v>
      </c>
      <c r="BC24" s="1">
        <v>45709</v>
      </c>
      <c r="BD24" s="1">
        <v>15</v>
      </c>
      <c r="BE24" s="1">
        <v>1</v>
      </c>
      <c r="BF24" s="1" t="s">
        <v>115</v>
      </c>
      <c r="BG24" s="1" t="s">
        <v>516</v>
      </c>
      <c r="BH24" s="1" t="s">
        <v>126</v>
      </c>
      <c r="BI24" s="1">
        <v>45709</v>
      </c>
      <c r="BJ24" s="1">
        <v>15</v>
      </c>
      <c r="BK24" s="1">
        <v>1</v>
      </c>
      <c r="BL24" s="1" t="s">
        <v>115</v>
      </c>
      <c r="BM24" s="1" t="s">
        <v>510</v>
      </c>
      <c r="BN24" s="1" t="s">
        <v>126</v>
      </c>
      <c r="BO24" s="1">
        <v>45709</v>
      </c>
      <c r="BP24" s="1">
        <v>15</v>
      </c>
      <c r="BQ24" s="1">
        <v>1</v>
      </c>
      <c r="BR24" s="1" t="s">
        <v>115</v>
      </c>
      <c r="BS24" s="1" t="s">
        <v>404</v>
      </c>
      <c r="BT24" s="1" t="s">
        <v>126</v>
      </c>
      <c r="BU24" s="1">
        <v>45709</v>
      </c>
      <c r="BV24" s="1">
        <v>15</v>
      </c>
      <c r="BW24" s="1">
        <v>1</v>
      </c>
      <c r="BX24" s="1" t="s">
        <v>115</v>
      </c>
    </row>
    <row r="25" spans="1:437" x14ac:dyDescent="0.2">
      <c r="A25" s="1">
        <v>22</v>
      </c>
      <c r="B25" s="9">
        <v>45757.598668981482</v>
      </c>
      <c r="D25" s="9">
        <v>45689</v>
      </c>
      <c r="E25" s="1" t="s">
        <v>140</v>
      </c>
      <c r="F25" s="1" t="s">
        <v>141</v>
      </c>
      <c r="G25" s="1" t="s">
        <v>142</v>
      </c>
      <c r="H25" s="1">
        <v>1</v>
      </c>
      <c r="I25" s="1">
        <v>0</v>
      </c>
      <c r="J25" s="1">
        <v>1</v>
      </c>
      <c r="K25" s="1">
        <v>0</v>
      </c>
      <c r="M25" s="9" t="s">
        <v>214</v>
      </c>
      <c r="AU25" s="1" t="s">
        <v>481</v>
      </c>
      <c r="AV25" s="1" t="s">
        <v>126</v>
      </c>
      <c r="AW25" s="1">
        <v>45709</v>
      </c>
      <c r="AX25" s="1">
        <v>15</v>
      </c>
      <c r="AY25" s="1">
        <v>1</v>
      </c>
      <c r="AZ25" s="1" t="s">
        <v>115</v>
      </c>
      <c r="BA25" s="1" t="s">
        <v>515</v>
      </c>
      <c r="BB25" s="1" t="s">
        <v>126</v>
      </c>
      <c r="BC25" s="1">
        <v>45709</v>
      </c>
      <c r="BD25" s="1">
        <v>15</v>
      </c>
      <c r="BE25" s="1">
        <v>1</v>
      </c>
      <c r="BF25" s="1" t="s">
        <v>115</v>
      </c>
      <c r="BG25" s="1" t="s">
        <v>268</v>
      </c>
      <c r="BH25" s="1" t="s">
        <v>126</v>
      </c>
      <c r="BI25" s="1">
        <v>45709</v>
      </c>
      <c r="BJ25" s="1">
        <v>15</v>
      </c>
      <c r="BK25" s="1">
        <v>1</v>
      </c>
      <c r="BL25" s="1" t="s">
        <v>115</v>
      </c>
      <c r="BM25" s="1" t="s">
        <v>447</v>
      </c>
      <c r="BN25" s="1" t="s">
        <v>126</v>
      </c>
      <c r="BO25" s="1">
        <v>45709</v>
      </c>
      <c r="BP25" s="1">
        <v>15</v>
      </c>
      <c r="BQ25" s="1">
        <v>1</v>
      </c>
      <c r="BR25" s="1" t="s">
        <v>115</v>
      </c>
      <c r="BS25" s="1" t="s">
        <v>261</v>
      </c>
      <c r="BT25" s="1" t="s">
        <v>126</v>
      </c>
      <c r="BU25" s="1">
        <v>45709</v>
      </c>
      <c r="BV25" s="1">
        <v>15</v>
      </c>
      <c r="BW25" s="1">
        <v>1</v>
      </c>
      <c r="BX25" s="1" t="s">
        <v>115</v>
      </c>
    </row>
    <row r="26" spans="1:437" x14ac:dyDescent="0.2">
      <c r="A26" s="1">
        <v>23</v>
      </c>
      <c r="B26" s="9">
        <v>45757.599039351851</v>
      </c>
      <c r="D26" s="9">
        <v>45689</v>
      </c>
      <c r="E26" s="1" t="s">
        <v>192</v>
      </c>
      <c r="F26" s="1" t="s">
        <v>296</v>
      </c>
      <c r="G26" s="1" t="s">
        <v>297</v>
      </c>
      <c r="H26" s="1">
        <v>7</v>
      </c>
      <c r="I26" s="1">
        <v>0</v>
      </c>
      <c r="J26" s="1">
        <v>2</v>
      </c>
      <c r="K26" s="1">
        <v>0</v>
      </c>
      <c r="N26" s="1" t="s">
        <v>217</v>
      </c>
      <c r="BY26" s="1" t="s">
        <v>424</v>
      </c>
      <c r="CB26" s="1" t="s">
        <v>46</v>
      </c>
      <c r="CH26" s="1" t="s">
        <v>52</v>
      </c>
      <c r="CJ26" s="1" t="s">
        <v>121</v>
      </c>
      <c r="CK26" s="1">
        <v>45714</v>
      </c>
      <c r="CL26" s="1">
        <v>120</v>
      </c>
      <c r="CM26" s="1">
        <v>10</v>
      </c>
      <c r="CN26" s="1" t="s">
        <v>113</v>
      </c>
      <c r="PU26" s="1" t="s">
        <v>591</v>
      </c>
    </row>
    <row r="27" spans="1:437" x14ac:dyDescent="0.2">
      <c r="A27" s="1">
        <v>24</v>
      </c>
      <c r="B27" s="9">
        <v>45757.600451388891</v>
      </c>
      <c r="D27" s="9">
        <v>45717</v>
      </c>
      <c r="E27" s="1" t="s">
        <v>182</v>
      </c>
      <c r="F27" s="1" t="s">
        <v>427</v>
      </c>
      <c r="G27" s="1" t="s">
        <v>428</v>
      </c>
      <c r="H27" s="1">
        <v>4</v>
      </c>
      <c r="J27" s="1">
        <v>4</v>
      </c>
      <c r="L27" s="1" t="s">
        <v>209</v>
      </c>
      <c r="M27" s="9" t="s">
        <v>214</v>
      </c>
      <c r="N27" s="1" t="s">
        <v>217</v>
      </c>
      <c r="O27" s="1" t="s">
        <v>571</v>
      </c>
      <c r="Q27" s="1" t="s">
        <v>432</v>
      </c>
      <c r="R27" s="1" t="s">
        <v>121</v>
      </c>
      <c r="S27" s="1">
        <v>45727</v>
      </c>
      <c r="T27" s="1">
        <v>60</v>
      </c>
      <c r="U27" s="1">
        <v>3</v>
      </c>
      <c r="V27" s="1" t="s">
        <v>122</v>
      </c>
      <c r="W27" s="1" t="s">
        <v>292</v>
      </c>
      <c r="X27" s="1" t="s">
        <v>121</v>
      </c>
      <c r="AU27" s="1" t="s">
        <v>429</v>
      </c>
      <c r="AV27" s="1" t="s">
        <v>121</v>
      </c>
      <c r="AW27" s="1">
        <v>45736</v>
      </c>
      <c r="AX27" s="1">
        <v>120</v>
      </c>
      <c r="AY27" s="1">
        <v>2</v>
      </c>
      <c r="AZ27" s="1" t="s">
        <v>113</v>
      </c>
      <c r="BA27" s="1" t="s">
        <v>425</v>
      </c>
      <c r="BB27" s="1" t="s">
        <v>121</v>
      </c>
      <c r="BC27" s="1">
        <v>45721</v>
      </c>
      <c r="BD27" s="1">
        <v>45</v>
      </c>
      <c r="BE27" s="1">
        <v>2</v>
      </c>
      <c r="BF27" s="1" t="s">
        <v>113</v>
      </c>
      <c r="BG27" s="1" t="s">
        <v>184</v>
      </c>
      <c r="BH27" s="1" t="s">
        <v>121</v>
      </c>
      <c r="BI27" s="1">
        <v>45734</v>
      </c>
      <c r="BJ27" s="1">
        <v>60</v>
      </c>
      <c r="BK27" s="1">
        <v>1</v>
      </c>
      <c r="BL27" s="1" t="s">
        <v>113</v>
      </c>
      <c r="BY27" s="1" t="s">
        <v>183</v>
      </c>
      <c r="CA27" s="1" t="s">
        <v>45</v>
      </c>
      <c r="CB27" s="1" t="s">
        <v>46</v>
      </c>
      <c r="CJ27" s="1" t="s">
        <v>121</v>
      </c>
      <c r="CK27" s="1">
        <v>45736</v>
      </c>
      <c r="CL27" s="1">
        <v>120</v>
      </c>
      <c r="CM27" s="1">
        <v>8</v>
      </c>
      <c r="CN27" s="1" t="s">
        <v>113</v>
      </c>
      <c r="CO27" s="1" t="s">
        <v>183</v>
      </c>
      <c r="CU27" s="1" t="s">
        <v>49</v>
      </c>
      <c r="CV27" s="1" t="s">
        <v>50</v>
      </c>
      <c r="CZ27" s="1" t="s">
        <v>121</v>
      </c>
      <c r="DA27" s="1">
        <v>45728</v>
      </c>
      <c r="DB27" s="1">
        <v>60</v>
      </c>
      <c r="DC27" s="1">
        <v>2</v>
      </c>
      <c r="FH27" s="1" t="s">
        <v>63</v>
      </c>
    </row>
    <row r="28" spans="1:437" x14ac:dyDescent="0.2">
      <c r="A28" s="1">
        <v>25</v>
      </c>
      <c r="B28" s="9">
        <v>45757.601597222223</v>
      </c>
      <c r="D28" s="9">
        <v>45689</v>
      </c>
      <c r="E28" s="1" t="s">
        <v>140</v>
      </c>
      <c r="F28" s="1" t="s">
        <v>141</v>
      </c>
      <c r="G28" s="1" t="s">
        <v>142</v>
      </c>
      <c r="H28" s="1">
        <v>1</v>
      </c>
      <c r="I28" s="1">
        <v>0</v>
      </c>
      <c r="J28" s="1">
        <v>1</v>
      </c>
      <c r="K28" s="1">
        <v>0</v>
      </c>
      <c r="M28" s="9" t="s">
        <v>214</v>
      </c>
      <c r="AU28" s="1" t="s">
        <v>261</v>
      </c>
      <c r="AV28" s="1" t="s">
        <v>126</v>
      </c>
      <c r="AW28" s="1">
        <v>45709</v>
      </c>
      <c r="AX28" s="1">
        <v>15</v>
      </c>
      <c r="AY28" s="1">
        <v>1</v>
      </c>
      <c r="AZ28" s="1" t="s">
        <v>115</v>
      </c>
      <c r="BA28" s="1" t="s">
        <v>457</v>
      </c>
      <c r="BB28" s="1" t="s">
        <v>126</v>
      </c>
      <c r="BC28" s="1">
        <v>45709</v>
      </c>
      <c r="BD28" s="1">
        <v>15</v>
      </c>
      <c r="BE28" s="1">
        <v>1</v>
      </c>
      <c r="BF28" s="1" t="s">
        <v>115</v>
      </c>
      <c r="BG28" s="1" t="s">
        <v>446</v>
      </c>
      <c r="BH28" s="1" t="s">
        <v>126</v>
      </c>
      <c r="BI28" s="1">
        <v>45709</v>
      </c>
      <c r="BJ28" s="1">
        <v>15</v>
      </c>
      <c r="BK28" s="1">
        <v>1</v>
      </c>
      <c r="BL28" s="1" t="s">
        <v>115</v>
      </c>
      <c r="BM28" s="1" t="s">
        <v>456</v>
      </c>
      <c r="BN28" s="1" t="s">
        <v>126</v>
      </c>
      <c r="BO28" s="1">
        <v>45709</v>
      </c>
      <c r="BP28" s="1">
        <v>15</v>
      </c>
      <c r="BQ28" s="1">
        <v>1</v>
      </c>
      <c r="BR28" s="1" t="s">
        <v>115</v>
      </c>
      <c r="BS28" s="1" t="s">
        <v>470</v>
      </c>
      <c r="BT28" s="1" t="s">
        <v>126</v>
      </c>
      <c r="BU28" s="1">
        <v>45709</v>
      </c>
      <c r="BV28" s="1">
        <v>15</v>
      </c>
      <c r="BW28" s="1">
        <v>1</v>
      </c>
      <c r="BX28" s="1" t="s">
        <v>115</v>
      </c>
    </row>
    <row r="29" spans="1:437" x14ac:dyDescent="0.2">
      <c r="A29" s="1">
        <v>26</v>
      </c>
      <c r="B29" s="9">
        <v>45757.601655092592</v>
      </c>
      <c r="D29" s="9">
        <v>45717</v>
      </c>
      <c r="E29" s="1" t="s">
        <v>91</v>
      </c>
      <c r="F29" s="1" t="s">
        <v>118</v>
      </c>
      <c r="G29" s="1" t="s">
        <v>119</v>
      </c>
      <c r="H29" s="1">
        <v>4</v>
      </c>
      <c r="I29" s="1">
        <v>1</v>
      </c>
      <c r="J29" s="1">
        <v>2</v>
      </c>
      <c r="K29" s="1">
        <v>1</v>
      </c>
      <c r="L29" s="1" t="s">
        <v>209</v>
      </c>
      <c r="M29" s="9" t="s">
        <v>214</v>
      </c>
      <c r="N29" s="1" t="s">
        <v>217</v>
      </c>
      <c r="Q29" s="1" t="s">
        <v>410</v>
      </c>
      <c r="R29" s="1" t="s">
        <v>121</v>
      </c>
      <c r="S29" s="1">
        <v>45728</v>
      </c>
      <c r="T29" s="1">
        <v>120</v>
      </c>
      <c r="U29" s="1">
        <v>5</v>
      </c>
      <c r="V29" s="1" t="s">
        <v>122</v>
      </c>
      <c r="W29" s="1" t="s">
        <v>422</v>
      </c>
      <c r="X29" s="1" t="s">
        <v>126</v>
      </c>
      <c r="Y29" s="1">
        <v>45735</v>
      </c>
      <c r="Z29" s="1">
        <v>15</v>
      </c>
      <c r="AA29" s="1">
        <v>1</v>
      </c>
      <c r="AB29" s="1" t="s">
        <v>113</v>
      </c>
      <c r="AU29" s="1" t="s">
        <v>434</v>
      </c>
      <c r="AV29" s="1" t="s">
        <v>126</v>
      </c>
      <c r="AW29" s="1">
        <v>45737</v>
      </c>
      <c r="AX29" s="1">
        <v>15</v>
      </c>
      <c r="AY29" s="1">
        <v>1</v>
      </c>
      <c r="AZ29" s="1" t="s">
        <v>113</v>
      </c>
      <c r="BA29" s="1" t="s">
        <v>445</v>
      </c>
      <c r="BB29" s="1" t="s">
        <v>126</v>
      </c>
      <c r="BC29" s="1">
        <v>45743</v>
      </c>
      <c r="BD29" s="1">
        <v>20</v>
      </c>
      <c r="BE29" s="1">
        <v>2</v>
      </c>
      <c r="BF29" s="1" t="s">
        <v>113</v>
      </c>
      <c r="BG29" s="1" t="s">
        <v>483</v>
      </c>
      <c r="BH29" s="1" t="s">
        <v>126</v>
      </c>
      <c r="BI29" s="1">
        <v>45726</v>
      </c>
      <c r="BJ29" s="1">
        <v>10</v>
      </c>
      <c r="BK29" s="1">
        <v>1</v>
      </c>
      <c r="BL29" s="1" t="s">
        <v>113</v>
      </c>
      <c r="BY29" s="1" t="s">
        <v>124</v>
      </c>
      <c r="CB29" s="1" t="s">
        <v>46</v>
      </c>
      <c r="CJ29" s="1" t="s">
        <v>121</v>
      </c>
      <c r="CK29" s="1">
        <v>45734</v>
      </c>
      <c r="CL29" s="1">
        <v>60</v>
      </c>
      <c r="CM29" s="1">
        <v>2</v>
      </c>
      <c r="CN29" s="1" t="s">
        <v>122</v>
      </c>
      <c r="CO29" s="1" t="s">
        <v>262</v>
      </c>
      <c r="CR29" s="1" t="s">
        <v>46</v>
      </c>
      <c r="CZ29" s="1" t="s">
        <v>121</v>
      </c>
      <c r="DA29" s="1">
        <v>45734</v>
      </c>
      <c r="DB29" s="1">
        <v>60</v>
      </c>
      <c r="DC29" s="1">
        <v>3</v>
      </c>
      <c r="DD29" s="1" t="s">
        <v>122</v>
      </c>
      <c r="DE29" s="1" t="s">
        <v>423</v>
      </c>
      <c r="DH29" s="1" t="s">
        <v>46</v>
      </c>
      <c r="DJ29" s="1" t="s">
        <v>48</v>
      </c>
      <c r="DL29" s="1" t="s">
        <v>50</v>
      </c>
      <c r="DP29" s="1" t="s">
        <v>121</v>
      </c>
      <c r="DQ29" s="1">
        <v>45721</v>
      </c>
      <c r="DR29" s="1">
        <v>60</v>
      </c>
      <c r="DS29" s="1">
        <v>5</v>
      </c>
      <c r="DT29" s="1" t="s">
        <v>113</v>
      </c>
    </row>
    <row r="30" spans="1:437" x14ac:dyDescent="0.2">
      <c r="A30" s="1">
        <v>27</v>
      </c>
      <c r="B30" s="9">
        <v>45757.605266203704</v>
      </c>
      <c r="D30" s="9">
        <v>45717</v>
      </c>
      <c r="E30" s="1" t="s">
        <v>192</v>
      </c>
      <c r="F30" s="1" t="s">
        <v>296</v>
      </c>
      <c r="G30" s="1" t="s">
        <v>297</v>
      </c>
      <c r="H30" s="1">
        <v>7</v>
      </c>
      <c r="I30" s="1">
        <v>0</v>
      </c>
      <c r="J30" s="1">
        <v>2</v>
      </c>
      <c r="K30" s="1">
        <v>0</v>
      </c>
      <c r="N30" s="1" t="s">
        <v>217</v>
      </c>
      <c r="BY30" s="1" t="s">
        <v>424</v>
      </c>
      <c r="CH30" s="1" t="s">
        <v>52</v>
      </c>
      <c r="CJ30" s="1" t="s">
        <v>128</v>
      </c>
      <c r="CK30" s="1">
        <v>45729</v>
      </c>
      <c r="CL30" s="1">
        <v>60</v>
      </c>
      <c r="CM30" s="1">
        <v>10</v>
      </c>
      <c r="CN30" s="1" t="s">
        <v>113</v>
      </c>
      <c r="CO30" s="1" t="s">
        <v>475</v>
      </c>
      <c r="CR30" s="1" t="s">
        <v>46</v>
      </c>
      <c r="CV30" s="1" t="s">
        <v>50</v>
      </c>
      <c r="CZ30" s="1" t="s">
        <v>121</v>
      </c>
      <c r="DA30" s="1">
        <v>45736</v>
      </c>
      <c r="DB30" s="1">
        <v>120</v>
      </c>
      <c r="DC30" s="1">
        <v>20</v>
      </c>
      <c r="DD30" s="1" t="s">
        <v>113</v>
      </c>
      <c r="PU30" s="1" t="s">
        <v>592</v>
      </c>
    </row>
    <row r="31" spans="1:437" x14ac:dyDescent="0.2">
      <c r="A31" s="1">
        <v>28</v>
      </c>
      <c r="B31" s="9">
        <v>45757.605798611112</v>
      </c>
      <c r="D31" s="9">
        <v>45689</v>
      </c>
      <c r="E31" s="1" t="s">
        <v>140</v>
      </c>
      <c r="F31" s="1" t="s">
        <v>141</v>
      </c>
      <c r="G31" s="1" t="s">
        <v>142</v>
      </c>
      <c r="H31" s="1">
        <v>1</v>
      </c>
      <c r="I31" s="1">
        <v>0</v>
      </c>
      <c r="J31" s="1">
        <v>1</v>
      </c>
      <c r="K31" s="1">
        <v>0</v>
      </c>
      <c r="M31" s="9" t="s">
        <v>214</v>
      </c>
      <c r="AU31" s="1" t="s">
        <v>450</v>
      </c>
      <c r="AV31" s="1" t="s">
        <v>126</v>
      </c>
      <c r="AW31" s="1">
        <v>45709</v>
      </c>
      <c r="AX31" s="1">
        <v>15</v>
      </c>
      <c r="AY31" s="1">
        <v>1</v>
      </c>
      <c r="AZ31" s="1" t="s">
        <v>115</v>
      </c>
      <c r="BA31" s="1" t="s">
        <v>449</v>
      </c>
      <c r="BB31" s="1" t="s">
        <v>126</v>
      </c>
      <c r="BC31" s="1">
        <v>45709</v>
      </c>
      <c r="BD31" s="1">
        <v>15</v>
      </c>
      <c r="BE31" s="1">
        <v>1</v>
      </c>
      <c r="BF31" s="1" t="s">
        <v>115</v>
      </c>
      <c r="BG31" s="1" t="s">
        <v>448</v>
      </c>
      <c r="BH31" s="1" t="s">
        <v>128</v>
      </c>
      <c r="BI31" s="1">
        <v>45709</v>
      </c>
      <c r="BJ31" s="1">
        <v>15</v>
      </c>
      <c r="BK31" s="1">
        <v>1</v>
      </c>
      <c r="BL31" s="1" t="s">
        <v>115</v>
      </c>
      <c r="BM31" s="1" t="s">
        <v>445</v>
      </c>
      <c r="BN31" s="1" t="s">
        <v>126</v>
      </c>
      <c r="BO31" s="1">
        <v>45709</v>
      </c>
      <c r="BP31" s="1">
        <v>15</v>
      </c>
      <c r="BQ31" s="1">
        <v>1</v>
      </c>
      <c r="BR31" s="1" t="s">
        <v>115</v>
      </c>
      <c r="BS31" s="1" t="s">
        <v>532</v>
      </c>
      <c r="BT31" s="1" t="s">
        <v>126</v>
      </c>
      <c r="BU31" s="1">
        <v>45709</v>
      </c>
      <c r="BV31" s="1">
        <v>15</v>
      </c>
      <c r="BW31" s="1">
        <v>1</v>
      </c>
      <c r="BX31" s="1" t="s">
        <v>115</v>
      </c>
    </row>
    <row r="32" spans="1:437" x14ac:dyDescent="0.2">
      <c r="A32" s="1">
        <v>29</v>
      </c>
      <c r="B32" s="9">
        <v>45757.620069444441</v>
      </c>
      <c r="D32" s="9">
        <v>45717</v>
      </c>
      <c r="E32" s="1" t="s">
        <v>174</v>
      </c>
      <c r="F32" s="1" t="s">
        <v>175</v>
      </c>
      <c r="G32" s="1" t="s">
        <v>565</v>
      </c>
      <c r="H32" s="1">
        <v>1</v>
      </c>
      <c r="I32" s="1">
        <v>1</v>
      </c>
      <c r="J32" s="1">
        <v>1</v>
      </c>
      <c r="K32" s="1">
        <v>4</v>
      </c>
      <c r="P32" s="1" t="s">
        <v>295</v>
      </c>
      <c r="PU32" s="1" t="s">
        <v>593</v>
      </c>
    </row>
    <row r="33" spans="1:437" x14ac:dyDescent="0.2">
      <c r="A33" s="1">
        <v>30</v>
      </c>
      <c r="B33" s="9">
        <v>45757.622384259259</v>
      </c>
      <c r="D33" s="9">
        <v>45717</v>
      </c>
      <c r="E33" s="1" t="s">
        <v>82</v>
      </c>
      <c r="F33" s="1" t="s">
        <v>538</v>
      </c>
      <c r="G33" s="1" t="s">
        <v>539</v>
      </c>
      <c r="H33" s="1">
        <v>4</v>
      </c>
      <c r="I33" s="1">
        <v>1</v>
      </c>
      <c r="J33" s="1">
        <v>1</v>
      </c>
      <c r="K33" s="1">
        <v>0</v>
      </c>
      <c r="N33" s="1" t="s">
        <v>217</v>
      </c>
      <c r="O33" s="1" t="s">
        <v>571</v>
      </c>
      <c r="BY33" s="1" t="s">
        <v>496</v>
      </c>
      <c r="CF33" s="1" t="s">
        <v>50</v>
      </c>
      <c r="CJ33" s="1" t="s">
        <v>121</v>
      </c>
      <c r="CK33" s="1">
        <v>45729</v>
      </c>
      <c r="CL33" s="1">
        <v>120</v>
      </c>
      <c r="CM33" s="1">
        <v>3</v>
      </c>
      <c r="CN33" s="1" t="s">
        <v>113</v>
      </c>
      <c r="CO33" s="1" t="s">
        <v>499</v>
      </c>
      <c r="CV33" s="1" t="s">
        <v>50</v>
      </c>
      <c r="CZ33" s="1" t="s">
        <v>121</v>
      </c>
      <c r="DA33" s="1">
        <v>45736</v>
      </c>
      <c r="DB33" s="1">
        <v>120</v>
      </c>
      <c r="DC33" s="1">
        <v>3</v>
      </c>
      <c r="DD33" s="1" t="s">
        <v>113</v>
      </c>
      <c r="DE33" s="1" t="s">
        <v>558</v>
      </c>
      <c r="DO33" s="1" t="s">
        <v>53</v>
      </c>
      <c r="DP33" s="1" t="s">
        <v>128</v>
      </c>
      <c r="DQ33" s="1">
        <v>45736</v>
      </c>
      <c r="DR33" s="1">
        <v>90</v>
      </c>
      <c r="DS33" s="1">
        <v>3</v>
      </c>
      <c r="DT33" s="1" t="s">
        <v>113</v>
      </c>
      <c r="DU33" s="1" t="s">
        <v>312</v>
      </c>
      <c r="EB33" s="1" t="s">
        <v>50</v>
      </c>
      <c r="EF33" s="1" t="s">
        <v>121</v>
      </c>
      <c r="EG33" s="1">
        <v>45742</v>
      </c>
      <c r="EH33" s="1">
        <v>120</v>
      </c>
      <c r="EI33" s="1">
        <v>2</v>
      </c>
      <c r="EJ33" s="1" t="s">
        <v>113</v>
      </c>
      <c r="EK33" s="1" t="s">
        <v>560</v>
      </c>
      <c r="EU33" s="1" t="s">
        <v>53</v>
      </c>
      <c r="EV33" s="1" t="s">
        <v>128</v>
      </c>
      <c r="EW33" s="1">
        <v>45742</v>
      </c>
      <c r="EX33" s="1">
        <v>90</v>
      </c>
      <c r="EY33" s="1">
        <v>5</v>
      </c>
      <c r="EZ33" s="1" t="s">
        <v>113</v>
      </c>
      <c r="FJ33" s="1" t="s">
        <v>65</v>
      </c>
      <c r="GA33" s="1" t="s">
        <v>82</v>
      </c>
      <c r="GV33" s="1" t="s">
        <v>104</v>
      </c>
      <c r="GY33" s="1" t="s">
        <v>107</v>
      </c>
      <c r="HA33" s="1" t="s">
        <v>127</v>
      </c>
    </row>
    <row r="34" spans="1:437" x14ac:dyDescent="0.2">
      <c r="A34" s="1">
        <v>31</v>
      </c>
      <c r="B34" s="9">
        <v>45757.631967592592</v>
      </c>
      <c r="D34" s="9">
        <v>45717</v>
      </c>
      <c r="E34" s="1" t="s">
        <v>195</v>
      </c>
      <c r="F34" s="1" t="s">
        <v>282</v>
      </c>
      <c r="G34" s="1" t="s">
        <v>283</v>
      </c>
      <c r="H34" s="1">
        <v>8</v>
      </c>
      <c r="I34" s="1">
        <v>0</v>
      </c>
      <c r="J34" s="1">
        <v>1</v>
      </c>
      <c r="K34" s="1">
        <v>0</v>
      </c>
      <c r="N34" s="1" t="s">
        <v>217</v>
      </c>
      <c r="O34" s="1" t="s">
        <v>571</v>
      </c>
      <c r="BY34" s="1" t="s">
        <v>411</v>
      </c>
      <c r="CB34" s="1" t="s">
        <v>46</v>
      </c>
      <c r="CJ34" s="1" t="s">
        <v>121</v>
      </c>
      <c r="CK34" s="1">
        <v>45719</v>
      </c>
      <c r="CL34" s="1">
        <v>60</v>
      </c>
      <c r="CM34" s="1">
        <v>8</v>
      </c>
      <c r="CN34" s="1" t="s">
        <v>115</v>
      </c>
      <c r="CO34" s="1" t="s">
        <v>411</v>
      </c>
      <c r="CY34" s="1" t="s">
        <v>53</v>
      </c>
      <c r="CZ34" s="1" t="s">
        <v>121</v>
      </c>
      <c r="DA34" s="1">
        <v>45729</v>
      </c>
      <c r="DB34" s="1">
        <v>2</v>
      </c>
      <c r="DC34" s="1">
        <v>12</v>
      </c>
      <c r="DD34" s="1" t="s">
        <v>115</v>
      </c>
      <c r="PU34" s="1" t="s">
        <v>594</v>
      </c>
    </row>
    <row r="35" spans="1:437" x14ac:dyDescent="0.2">
      <c r="A35" s="1">
        <v>32</v>
      </c>
      <c r="B35" s="9">
        <v>45757.641342592593</v>
      </c>
      <c r="D35" s="9">
        <v>45717</v>
      </c>
      <c r="E35" s="1" t="s">
        <v>140</v>
      </c>
      <c r="F35" s="1" t="s">
        <v>141</v>
      </c>
      <c r="G35" s="1" t="s">
        <v>142</v>
      </c>
      <c r="H35" s="1">
        <v>1</v>
      </c>
      <c r="I35" s="1">
        <v>0</v>
      </c>
      <c r="J35" s="1">
        <v>1</v>
      </c>
      <c r="K35" s="1">
        <v>0</v>
      </c>
      <c r="P35" s="1" t="s">
        <v>295</v>
      </c>
    </row>
    <row r="36" spans="1:437" x14ac:dyDescent="0.2">
      <c r="A36" s="1">
        <v>33</v>
      </c>
      <c r="B36" s="9">
        <v>45757.645694444444</v>
      </c>
      <c r="D36" s="9">
        <v>45717</v>
      </c>
      <c r="E36" s="1" t="s">
        <v>69</v>
      </c>
      <c r="F36" s="1" t="s">
        <v>545</v>
      </c>
      <c r="G36" s="1" t="s">
        <v>546</v>
      </c>
      <c r="H36" s="1">
        <v>9</v>
      </c>
      <c r="I36" s="1">
        <v>0</v>
      </c>
      <c r="J36" s="1">
        <v>2</v>
      </c>
      <c r="K36" s="1">
        <v>0</v>
      </c>
      <c r="M36" s="9" t="s">
        <v>214</v>
      </c>
      <c r="AU36" s="1" t="s">
        <v>466</v>
      </c>
      <c r="AV36" s="1" t="s">
        <v>121</v>
      </c>
      <c r="AW36" s="1">
        <v>45726</v>
      </c>
      <c r="AX36" s="1">
        <v>30</v>
      </c>
      <c r="AY36" s="1">
        <v>1</v>
      </c>
      <c r="AZ36" s="1" t="s">
        <v>113</v>
      </c>
      <c r="BA36" s="1" t="s">
        <v>438</v>
      </c>
      <c r="BB36" s="1" t="s">
        <v>121</v>
      </c>
      <c r="BC36" s="1">
        <v>45719</v>
      </c>
      <c r="BD36" s="1">
        <v>15</v>
      </c>
      <c r="BE36" s="1">
        <v>1</v>
      </c>
      <c r="BF36" s="1" t="s">
        <v>113</v>
      </c>
      <c r="BG36" s="1" t="s">
        <v>311</v>
      </c>
      <c r="BH36" s="1" t="s">
        <v>121</v>
      </c>
      <c r="BI36" s="1">
        <v>45741</v>
      </c>
      <c r="BJ36" s="1">
        <v>20</v>
      </c>
      <c r="BK36" s="1">
        <v>2</v>
      </c>
      <c r="BL36" s="1" t="s">
        <v>113</v>
      </c>
      <c r="BM36" s="1" t="s">
        <v>160</v>
      </c>
      <c r="BN36" s="1" t="s">
        <v>121</v>
      </c>
      <c r="BO36" s="1">
        <v>45735</v>
      </c>
      <c r="BP36" s="1">
        <v>15</v>
      </c>
      <c r="BQ36" s="1">
        <v>1</v>
      </c>
      <c r="BR36" s="1" t="s">
        <v>113</v>
      </c>
      <c r="BS36" s="1" t="s">
        <v>408</v>
      </c>
      <c r="BT36" s="1" t="s">
        <v>121</v>
      </c>
      <c r="BU36" s="1">
        <v>45727</v>
      </c>
      <c r="BV36" s="1">
        <v>20</v>
      </c>
      <c r="BW36" s="1">
        <v>2</v>
      </c>
      <c r="BX36" s="1" t="s">
        <v>113</v>
      </c>
    </row>
    <row r="37" spans="1:437" x14ac:dyDescent="0.2">
      <c r="A37" s="1">
        <v>34</v>
      </c>
      <c r="B37" s="9">
        <v>45757.649525462963</v>
      </c>
      <c r="D37" s="9">
        <v>45717</v>
      </c>
      <c r="E37" s="1" t="s">
        <v>178</v>
      </c>
      <c r="F37" s="1" t="s">
        <v>179</v>
      </c>
      <c r="G37" s="1" t="s">
        <v>180</v>
      </c>
      <c r="H37" s="1">
        <v>2</v>
      </c>
      <c r="I37" s="1">
        <v>1</v>
      </c>
      <c r="J37" s="1">
        <v>2</v>
      </c>
      <c r="N37" s="1" t="s">
        <v>217</v>
      </c>
      <c r="BY37" s="1" t="s">
        <v>181</v>
      </c>
      <c r="CE37" s="1" t="s">
        <v>49</v>
      </c>
      <c r="CJ37" s="1" t="s">
        <v>121</v>
      </c>
      <c r="CK37" s="1">
        <v>45730</v>
      </c>
      <c r="CL37" s="1">
        <v>60</v>
      </c>
      <c r="CM37" s="1">
        <v>1</v>
      </c>
      <c r="CN37" s="1" t="s">
        <v>133</v>
      </c>
      <c r="CO37" s="1" t="s">
        <v>537</v>
      </c>
      <c r="CU37" s="1" t="s">
        <v>49</v>
      </c>
      <c r="CZ37" s="1" t="s">
        <v>121</v>
      </c>
      <c r="DA37" s="1">
        <v>45722</v>
      </c>
      <c r="DB37" s="1">
        <v>60</v>
      </c>
      <c r="DC37" s="1">
        <v>2</v>
      </c>
      <c r="DD37" s="1" t="s">
        <v>133</v>
      </c>
      <c r="DE37" s="1" t="s">
        <v>533</v>
      </c>
      <c r="DK37" s="1" t="s">
        <v>49</v>
      </c>
      <c r="DP37" s="1" t="s">
        <v>121</v>
      </c>
      <c r="DQ37" s="1">
        <v>45737</v>
      </c>
      <c r="DR37" s="1">
        <v>60</v>
      </c>
      <c r="DS37" s="1">
        <v>1</v>
      </c>
      <c r="DT37" s="1" t="s">
        <v>133</v>
      </c>
    </row>
    <row r="38" spans="1:437" x14ac:dyDescent="0.2">
      <c r="A38" s="1">
        <v>35</v>
      </c>
      <c r="B38" s="9">
        <v>45757.650046296294</v>
      </c>
      <c r="D38" s="9">
        <v>45717</v>
      </c>
      <c r="E38" s="1" t="s">
        <v>69</v>
      </c>
      <c r="F38" s="1" t="s">
        <v>545</v>
      </c>
      <c r="G38" s="1" t="s">
        <v>546</v>
      </c>
      <c r="H38" s="1">
        <v>9</v>
      </c>
      <c r="I38" s="1">
        <v>0</v>
      </c>
      <c r="J38" s="1">
        <v>2</v>
      </c>
      <c r="K38" s="1">
        <v>0</v>
      </c>
      <c r="M38" s="9" t="s">
        <v>214</v>
      </c>
      <c r="AU38" s="1" t="s">
        <v>433</v>
      </c>
      <c r="AV38" s="1" t="s">
        <v>121</v>
      </c>
      <c r="AW38" s="1">
        <v>45719</v>
      </c>
      <c r="AX38" s="1">
        <v>15</v>
      </c>
      <c r="AY38" s="1">
        <v>1</v>
      </c>
      <c r="AZ38" s="1" t="s">
        <v>113</v>
      </c>
      <c r="BA38" s="1" t="s">
        <v>439</v>
      </c>
      <c r="BB38" s="1" t="s">
        <v>121</v>
      </c>
      <c r="BC38" s="1">
        <v>45719</v>
      </c>
      <c r="BD38" s="1">
        <v>15</v>
      </c>
      <c r="BE38" s="1">
        <v>1</v>
      </c>
      <c r="BF38" s="1" t="s">
        <v>113</v>
      </c>
      <c r="BG38" s="1" t="s">
        <v>298</v>
      </c>
      <c r="BH38" s="1" t="s">
        <v>121</v>
      </c>
      <c r="BI38" s="1">
        <v>45736</v>
      </c>
      <c r="BJ38" s="1">
        <v>20</v>
      </c>
      <c r="BK38" s="1">
        <v>2</v>
      </c>
      <c r="BL38" s="1" t="s">
        <v>113</v>
      </c>
      <c r="BM38" s="1" t="s">
        <v>421</v>
      </c>
      <c r="BN38" s="1" t="s">
        <v>121</v>
      </c>
      <c r="BO38" s="1">
        <v>45721</v>
      </c>
      <c r="BP38" s="1">
        <v>15</v>
      </c>
      <c r="BQ38" s="1">
        <v>1</v>
      </c>
      <c r="BR38" s="1" t="s">
        <v>113</v>
      </c>
    </row>
    <row r="39" spans="1:437" x14ac:dyDescent="0.2">
      <c r="A39" s="1">
        <v>36</v>
      </c>
      <c r="B39" s="9">
        <v>45757.668553240743</v>
      </c>
      <c r="D39" s="9">
        <v>45717</v>
      </c>
      <c r="E39" s="1" t="s">
        <v>155</v>
      </c>
      <c r="F39" s="1" t="s">
        <v>530</v>
      </c>
      <c r="G39" s="1" t="s">
        <v>552</v>
      </c>
      <c r="H39" s="1">
        <v>3</v>
      </c>
      <c r="K39" s="1">
        <v>2</v>
      </c>
      <c r="N39" s="1" t="s">
        <v>217</v>
      </c>
      <c r="BY39" s="1" t="s">
        <v>512</v>
      </c>
      <c r="CB39" s="1" t="s">
        <v>46</v>
      </c>
      <c r="CJ39" s="1" t="s">
        <v>121</v>
      </c>
      <c r="CK39" s="1">
        <v>45728</v>
      </c>
      <c r="CL39" s="1">
        <v>120</v>
      </c>
      <c r="CM39" s="1">
        <v>3</v>
      </c>
      <c r="CN39" s="1" t="s">
        <v>146</v>
      </c>
      <c r="CO39" s="1" t="s">
        <v>156</v>
      </c>
      <c r="CR39" s="1" t="s">
        <v>46</v>
      </c>
      <c r="CZ39" s="1" t="s">
        <v>121</v>
      </c>
      <c r="DA39" s="1">
        <v>45734</v>
      </c>
      <c r="DB39" s="1">
        <v>120</v>
      </c>
      <c r="DC39" s="1">
        <v>2</v>
      </c>
      <c r="DD39" s="1" t="s">
        <v>146</v>
      </c>
    </row>
    <row r="40" spans="1:437" x14ac:dyDescent="0.2">
      <c r="A40" s="1">
        <v>37</v>
      </c>
      <c r="B40" s="9">
        <v>45757.693240740744</v>
      </c>
      <c r="D40" s="9">
        <v>45717</v>
      </c>
      <c r="E40" s="1" t="s">
        <v>87</v>
      </c>
      <c r="F40" s="1" t="s">
        <v>131</v>
      </c>
      <c r="G40" s="1" t="s">
        <v>132</v>
      </c>
      <c r="H40" s="1">
        <v>2</v>
      </c>
      <c r="I40" s="1">
        <v>0</v>
      </c>
      <c r="J40" s="1">
        <v>0</v>
      </c>
      <c r="K40" s="1">
        <v>2</v>
      </c>
      <c r="P40" s="1" t="s">
        <v>295</v>
      </c>
    </row>
    <row r="41" spans="1:437" x14ac:dyDescent="0.2">
      <c r="A41" s="1">
        <v>38</v>
      </c>
      <c r="B41" s="9">
        <v>45757.693657407406</v>
      </c>
      <c r="D41" s="9">
        <v>45717</v>
      </c>
      <c r="E41" s="1" t="s">
        <v>129</v>
      </c>
      <c r="F41" s="1" t="s">
        <v>568</v>
      </c>
      <c r="G41" s="1" t="s">
        <v>569</v>
      </c>
      <c r="H41" s="1">
        <v>3</v>
      </c>
      <c r="I41" s="1">
        <v>0</v>
      </c>
      <c r="J41" s="1">
        <v>1</v>
      </c>
      <c r="K41" s="1">
        <v>0</v>
      </c>
      <c r="M41" s="9" t="s">
        <v>214</v>
      </c>
      <c r="N41" s="1" t="s">
        <v>217</v>
      </c>
      <c r="O41" s="1" t="s">
        <v>571</v>
      </c>
      <c r="AU41" s="1" t="s">
        <v>595</v>
      </c>
      <c r="AV41" s="1" t="s">
        <v>121</v>
      </c>
      <c r="AW41" s="1">
        <v>45736</v>
      </c>
      <c r="AX41" s="1">
        <v>90</v>
      </c>
      <c r="AY41" s="1">
        <v>10</v>
      </c>
      <c r="AZ41" s="1" t="s">
        <v>113</v>
      </c>
      <c r="BY41" s="1" t="s">
        <v>147</v>
      </c>
      <c r="CC41" s="1" t="s">
        <v>47</v>
      </c>
      <c r="CJ41" s="1" t="s">
        <v>121</v>
      </c>
      <c r="CK41" s="1">
        <v>45719</v>
      </c>
      <c r="CL41" s="1">
        <v>180</v>
      </c>
      <c r="CM41" s="1">
        <v>8</v>
      </c>
      <c r="CN41" s="1" t="s">
        <v>113</v>
      </c>
      <c r="CO41" s="1" t="s">
        <v>413</v>
      </c>
      <c r="CP41" s="1" t="s">
        <v>44</v>
      </c>
      <c r="CZ41" s="1" t="s">
        <v>128</v>
      </c>
      <c r="DA41" s="1">
        <v>45733</v>
      </c>
      <c r="DB41" s="1">
        <v>45</v>
      </c>
      <c r="DC41" s="1">
        <v>15</v>
      </c>
      <c r="DD41" s="1" t="s">
        <v>113</v>
      </c>
      <c r="DE41" s="1" t="s">
        <v>596</v>
      </c>
      <c r="DF41" s="1" t="s">
        <v>44</v>
      </c>
      <c r="DP41" s="1" t="s">
        <v>128</v>
      </c>
      <c r="DQ41" s="1">
        <v>45742</v>
      </c>
      <c r="DR41" s="1">
        <v>90</v>
      </c>
      <c r="DS41" s="1">
        <v>6</v>
      </c>
      <c r="DT41" s="1" t="s">
        <v>113</v>
      </c>
      <c r="DU41" s="1" t="s">
        <v>413</v>
      </c>
      <c r="DV41" s="1" t="s">
        <v>44</v>
      </c>
      <c r="EF41" s="1" t="s">
        <v>128</v>
      </c>
      <c r="EG41" s="1">
        <v>45727</v>
      </c>
      <c r="EH41" s="1">
        <v>75</v>
      </c>
      <c r="EI41" s="1">
        <v>12</v>
      </c>
      <c r="EJ41" s="1" t="s">
        <v>113</v>
      </c>
      <c r="EK41" s="1" t="s">
        <v>414</v>
      </c>
      <c r="EU41" s="1" t="s">
        <v>53</v>
      </c>
      <c r="EV41" s="1" t="s">
        <v>128</v>
      </c>
      <c r="EW41" s="1">
        <v>45742</v>
      </c>
      <c r="EX41" s="1">
        <v>90</v>
      </c>
      <c r="EY41" s="1">
        <v>4</v>
      </c>
      <c r="EZ41" s="1" t="s">
        <v>113</v>
      </c>
      <c r="FD41" s="1" t="s">
        <v>59</v>
      </c>
      <c r="FS41" s="1" t="s">
        <v>74</v>
      </c>
      <c r="GP41" s="1" t="s">
        <v>98</v>
      </c>
      <c r="GY41" s="1" t="s">
        <v>107</v>
      </c>
      <c r="HA41" s="1" t="s">
        <v>127</v>
      </c>
      <c r="HB41" s="1" t="s">
        <v>128</v>
      </c>
      <c r="HC41" s="1">
        <v>45734</v>
      </c>
      <c r="HD41" s="1" t="s">
        <v>597</v>
      </c>
      <c r="HH41" s="1" t="s">
        <v>59</v>
      </c>
      <c r="HW41" s="1" t="s">
        <v>74</v>
      </c>
      <c r="IT41" s="1" t="s">
        <v>98</v>
      </c>
      <c r="JC41" s="1" t="s">
        <v>107</v>
      </c>
      <c r="JE41" s="1" t="s">
        <v>127</v>
      </c>
      <c r="JF41" s="1" t="s">
        <v>128</v>
      </c>
      <c r="JG41" s="1">
        <v>45736</v>
      </c>
      <c r="JH41" s="1" t="s">
        <v>598</v>
      </c>
      <c r="JL41" s="1" t="s">
        <v>59</v>
      </c>
      <c r="KA41" s="1" t="s">
        <v>74</v>
      </c>
      <c r="KX41" s="1" t="s">
        <v>98</v>
      </c>
      <c r="LG41" s="1" t="s">
        <v>107</v>
      </c>
      <c r="LI41" s="1" t="s">
        <v>127</v>
      </c>
      <c r="LJ41" s="1" t="s">
        <v>128</v>
      </c>
      <c r="LK41" s="1">
        <v>45729</v>
      </c>
      <c r="LL41" s="1" t="s">
        <v>599</v>
      </c>
      <c r="PU41" s="1" t="s">
        <v>600</v>
      </c>
    </row>
    <row r="42" spans="1:437" x14ac:dyDescent="0.2">
      <c r="A42" s="1">
        <v>39</v>
      </c>
      <c r="B42" s="9">
        <v>45757.694907407407</v>
      </c>
      <c r="D42" s="9">
        <v>45717</v>
      </c>
      <c r="E42" s="1" t="s">
        <v>164</v>
      </c>
      <c r="F42" s="1" t="s">
        <v>540</v>
      </c>
      <c r="G42" s="1" t="s">
        <v>541</v>
      </c>
      <c r="H42" s="1">
        <v>4</v>
      </c>
      <c r="I42" s="1">
        <v>0</v>
      </c>
      <c r="J42" s="1">
        <v>2</v>
      </c>
      <c r="K42" s="1">
        <v>0</v>
      </c>
      <c r="N42" s="1" t="s">
        <v>217</v>
      </c>
      <c r="BY42" s="1" t="s">
        <v>531</v>
      </c>
      <c r="CI42" s="1" t="s">
        <v>53</v>
      </c>
      <c r="CJ42" s="1" t="s">
        <v>121</v>
      </c>
      <c r="CK42" s="1">
        <v>45740</v>
      </c>
      <c r="CL42" s="1">
        <v>60</v>
      </c>
      <c r="CM42" s="1">
        <v>8</v>
      </c>
      <c r="CN42" s="1" t="s">
        <v>113</v>
      </c>
      <c r="PU42" s="1" t="s">
        <v>601</v>
      </c>
    </row>
    <row r="43" spans="1:437" x14ac:dyDescent="0.2">
      <c r="A43" s="1">
        <v>40</v>
      </c>
      <c r="B43" s="9">
        <v>45762.449618055558</v>
      </c>
      <c r="D43" s="9">
        <v>45717</v>
      </c>
      <c r="E43" s="1" t="s">
        <v>191</v>
      </c>
      <c r="F43" s="1" t="s">
        <v>534</v>
      </c>
      <c r="G43" s="1" t="s">
        <v>535</v>
      </c>
      <c r="H43" s="1">
        <v>2</v>
      </c>
      <c r="I43" s="1">
        <v>0</v>
      </c>
      <c r="J43" s="1">
        <v>1</v>
      </c>
      <c r="K43" s="1">
        <v>0</v>
      </c>
      <c r="N43" s="1" t="s">
        <v>217</v>
      </c>
      <c r="BY43" s="1" t="s">
        <v>285</v>
      </c>
      <c r="CA43" s="1" t="s">
        <v>45</v>
      </c>
      <c r="CJ43" s="1" t="s">
        <v>121</v>
      </c>
      <c r="CK43" s="1">
        <v>45728</v>
      </c>
      <c r="CL43" s="1">
        <v>80</v>
      </c>
      <c r="CM43" s="1">
        <v>5</v>
      </c>
      <c r="CN43" s="1" t="s">
        <v>149</v>
      </c>
    </row>
    <row r="44" spans="1:437" x14ac:dyDescent="0.2">
      <c r="A44" s="1">
        <v>41</v>
      </c>
      <c r="B44" s="9">
        <v>45762.4919212963</v>
      </c>
      <c r="D44" s="9">
        <v>45717</v>
      </c>
      <c r="E44" s="1" t="s">
        <v>125</v>
      </c>
      <c r="F44" s="1" t="s">
        <v>504</v>
      </c>
      <c r="G44" s="1" t="s">
        <v>505</v>
      </c>
      <c r="H44" s="1">
        <v>2</v>
      </c>
      <c r="I44" s="1">
        <v>3</v>
      </c>
      <c r="J44" s="1">
        <v>4</v>
      </c>
      <c r="K44" s="1">
        <v>4</v>
      </c>
      <c r="L44" s="1" t="s">
        <v>209</v>
      </c>
      <c r="N44" s="1" t="s">
        <v>217</v>
      </c>
      <c r="O44" s="1" t="s">
        <v>571</v>
      </c>
      <c r="Q44" s="1" t="s">
        <v>415</v>
      </c>
      <c r="R44" s="1" t="s">
        <v>128</v>
      </c>
      <c r="S44" s="1">
        <v>45720</v>
      </c>
      <c r="T44" s="1">
        <v>60</v>
      </c>
      <c r="U44" s="1">
        <v>7</v>
      </c>
      <c r="V44" s="1" t="s">
        <v>122</v>
      </c>
      <c r="BY44" s="1" t="s">
        <v>542</v>
      </c>
      <c r="CA44" s="1" t="s">
        <v>45</v>
      </c>
      <c r="CB44" s="1" t="s">
        <v>46</v>
      </c>
      <c r="CJ44" s="1" t="s">
        <v>121</v>
      </c>
      <c r="CK44" s="1">
        <v>45727</v>
      </c>
      <c r="CL44" s="1">
        <v>150</v>
      </c>
      <c r="CM44" s="1">
        <v>10</v>
      </c>
      <c r="CN44" s="1" t="s">
        <v>122</v>
      </c>
      <c r="CO44" s="1" t="s">
        <v>528</v>
      </c>
      <c r="CR44" s="1" t="s">
        <v>46</v>
      </c>
      <c r="CS44" s="1" t="s">
        <v>47</v>
      </c>
      <c r="CZ44" s="1" t="s">
        <v>121</v>
      </c>
      <c r="DA44" s="1">
        <v>45756</v>
      </c>
      <c r="DB44" s="1">
        <v>60</v>
      </c>
      <c r="DC44" s="1">
        <v>15</v>
      </c>
      <c r="DD44" s="1" t="s">
        <v>122</v>
      </c>
      <c r="FC44" s="1" t="s">
        <v>58</v>
      </c>
      <c r="FT44" s="1" t="s">
        <v>75</v>
      </c>
      <c r="GN44" s="1" t="s">
        <v>96</v>
      </c>
      <c r="GY44" s="1" t="s">
        <v>107</v>
      </c>
      <c r="HA44" s="1" t="s">
        <v>127</v>
      </c>
      <c r="HB44" s="1" t="s">
        <v>128</v>
      </c>
      <c r="HC44" s="1">
        <v>45720</v>
      </c>
      <c r="HD44" s="1" t="s">
        <v>602</v>
      </c>
    </row>
    <row r="45" spans="1:437" x14ac:dyDescent="0.2">
      <c r="A45" s="1">
        <v>42</v>
      </c>
      <c r="B45" s="9">
        <v>45763.568715277775</v>
      </c>
      <c r="D45" s="9">
        <v>45748</v>
      </c>
      <c r="E45" s="1" t="s">
        <v>192</v>
      </c>
      <c r="F45" s="1" t="s">
        <v>296</v>
      </c>
      <c r="G45" s="1" t="s">
        <v>297</v>
      </c>
      <c r="H45" s="1">
        <v>7</v>
      </c>
      <c r="I45" s="1">
        <v>0</v>
      </c>
      <c r="J45" s="1">
        <v>2</v>
      </c>
      <c r="K45" s="1">
        <v>0</v>
      </c>
      <c r="N45" s="1" t="s">
        <v>217</v>
      </c>
      <c r="BY45" s="1" t="s">
        <v>475</v>
      </c>
      <c r="CA45" s="1" t="s">
        <v>45</v>
      </c>
      <c r="CB45" s="1" t="s">
        <v>46</v>
      </c>
      <c r="CJ45" s="1" t="s">
        <v>121</v>
      </c>
      <c r="CK45" s="1">
        <v>45763</v>
      </c>
      <c r="CL45" s="1">
        <v>120</v>
      </c>
      <c r="CM45" s="1">
        <v>7</v>
      </c>
      <c r="CN45" s="1" t="s">
        <v>122</v>
      </c>
      <c r="PU45" s="1" t="s">
        <v>603</v>
      </c>
    </row>
    <row r="46" spans="1:437" x14ac:dyDescent="0.2">
      <c r="A46" s="1">
        <v>43</v>
      </c>
      <c r="B46" s="9">
        <v>45765.417025462964</v>
      </c>
      <c r="D46" s="9">
        <v>45717</v>
      </c>
      <c r="E46" s="1" t="s">
        <v>114</v>
      </c>
      <c r="F46" s="1" t="s">
        <v>417</v>
      </c>
      <c r="G46" s="1" t="s">
        <v>418</v>
      </c>
      <c r="H46" s="1">
        <v>1</v>
      </c>
      <c r="I46" s="1">
        <v>0</v>
      </c>
      <c r="J46" s="1">
        <v>2</v>
      </c>
      <c r="K46" s="1">
        <v>0</v>
      </c>
      <c r="N46" s="1" t="s">
        <v>217</v>
      </c>
      <c r="BY46" s="1" t="s">
        <v>559</v>
      </c>
      <c r="CB46" s="1" t="s">
        <v>46</v>
      </c>
      <c r="CJ46" s="1" t="s">
        <v>121</v>
      </c>
      <c r="CK46" s="1">
        <v>45747</v>
      </c>
      <c r="CL46" s="1">
        <v>60</v>
      </c>
      <c r="CM46" s="1">
        <v>4</v>
      </c>
      <c r="CN46" s="1" t="s">
        <v>113</v>
      </c>
      <c r="CO46" s="1" t="s">
        <v>116</v>
      </c>
      <c r="CU46" s="1" t="s">
        <v>49</v>
      </c>
      <c r="CX46" s="1" t="s">
        <v>52</v>
      </c>
      <c r="CZ46" s="1" t="s">
        <v>121</v>
      </c>
      <c r="DA46" s="1">
        <v>45747</v>
      </c>
      <c r="DB46" s="1">
        <v>60</v>
      </c>
      <c r="DC46" s="1">
        <v>3</v>
      </c>
      <c r="DD46" s="1" t="s">
        <v>115</v>
      </c>
      <c r="DE46" s="1" t="s">
        <v>491</v>
      </c>
      <c r="DF46" s="1" t="s">
        <v>44</v>
      </c>
      <c r="DP46" s="1" t="s">
        <v>121</v>
      </c>
      <c r="DQ46" s="1">
        <v>45746</v>
      </c>
      <c r="DR46" s="1">
        <v>60</v>
      </c>
      <c r="DS46" s="1">
        <v>2</v>
      </c>
      <c r="DT46" s="1" t="s">
        <v>115</v>
      </c>
    </row>
    <row r="47" spans="1:437" x14ac:dyDescent="0.2">
      <c r="A47" s="1">
        <v>44</v>
      </c>
      <c r="B47" s="9">
        <v>45771.598344907405</v>
      </c>
      <c r="D47" s="9">
        <v>45717</v>
      </c>
      <c r="E47" s="1" t="s">
        <v>189</v>
      </c>
      <c r="F47" s="1" t="s">
        <v>308</v>
      </c>
      <c r="G47" s="1" t="s">
        <v>465</v>
      </c>
      <c r="H47" s="1">
        <v>7</v>
      </c>
      <c r="J47" s="1">
        <v>1</v>
      </c>
      <c r="P47" s="1" t="s">
        <v>295</v>
      </c>
    </row>
    <row r="48" spans="1:437" x14ac:dyDescent="0.2">
      <c r="A48" s="1">
        <v>45</v>
      </c>
      <c r="B48" s="9">
        <v>45771.696238425924</v>
      </c>
      <c r="D48" s="9">
        <v>45717</v>
      </c>
      <c r="E48" s="1" t="s">
        <v>193</v>
      </c>
      <c r="F48" s="1" t="s">
        <v>289</v>
      </c>
      <c r="G48" s="1" t="s">
        <v>290</v>
      </c>
      <c r="H48" s="1">
        <v>4</v>
      </c>
      <c r="J48" s="1">
        <v>2</v>
      </c>
      <c r="N48" s="1" t="s">
        <v>217</v>
      </c>
      <c r="O48" s="1" t="s">
        <v>571</v>
      </c>
      <c r="BY48" s="1" t="s">
        <v>426</v>
      </c>
      <c r="CA48" s="1" t="s">
        <v>45</v>
      </c>
      <c r="CI48" s="1" t="s">
        <v>53</v>
      </c>
      <c r="CJ48" s="1" t="s">
        <v>121</v>
      </c>
      <c r="CK48" s="1">
        <v>45745</v>
      </c>
      <c r="CL48" s="1">
        <v>240</v>
      </c>
      <c r="CM48" s="1">
        <v>25</v>
      </c>
      <c r="CN48" s="1" t="s">
        <v>122</v>
      </c>
      <c r="CO48" s="1" t="s">
        <v>507</v>
      </c>
      <c r="CR48" s="1" t="s">
        <v>46</v>
      </c>
      <c r="CZ48" s="1" t="s">
        <v>128</v>
      </c>
      <c r="DA48" s="1">
        <v>45737</v>
      </c>
      <c r="DB48" s="1">
        <v>180</v>
      </c>
      <c r="DC48" s="1">
        <v>25</v>
      </c>
      <c r="DD48" s="1" t="s">
        <v>122</v>
      </c>
    </row>
    <row r="49" spans="1:437" x14ac:dyDescent="0.2">
      <c r="A49" s="1">
        <v>46</v>
      </c>
      <c r="B49" s="9">
        <v>45772.408460648148</v>
      </c>
      <c r="D49" s="9">
        <v>45748</v>
      </c>
      <c r="E49" s="1" t="s">
        <v>69</v>
      </c>
      <c r="F49" s="1" t="s">
        <v>545</v>
      </c>
      <c r="G49" s="1" t="s">
        <v>546</v>
      </c>
      <c r="H49" s="1">
        <v>9</v>
      </c>
      <c r="I49" s="1">
        <v>0</v>
      </c>
      <c r="J49" s="1">
        <v>2</v>
      </c>
      <c r="K49" s="1">
        <v>0</v>
      </c>
      <c r="M49" s="9" t="s">
        <v>214</v>
      </c>
      <c r="AU49" s="1" t="s">
        <v>420</v>
      </c>
      <c r="AV49" s="1" t="s">
        <v>121</v>
      </c>
      <c r="AW49" s="1">
        <v>45754</v>
      </c>
      <c r="AX49" s="1">
        <v>15</v>
      </c>
      <c r="AY49" s="1">
        <v>1</v>
      </c>
      <c r="AZ49" s="1" t="s">
        <v>113</v>
      </c>
      <c r="BA49" s="1" t="s">
        <v>438</v>
      </c>
      <c r="BB49" s="1" t="s">
        <v>121</v>
      </c>
      <c r="BC49" s="1">
        <v>45769</v>
      </c>
      <c r="BD49" s="1">
        <v>15</v>
      </c>
      <c r="BE49" s="1">
        <v>1</v>
      </c>
      <c r="BF49" s="1" t="s">
        <v>113</v>
      </c>
      <c r="BG49" s="1" t="s">
        <v>433</v>
      </c>
      <c r="BH49" s="1" t="s">
        <v>121</v>
      </c>
      <c r="BI49" s="1">
        <v>45748</v>
      </c>
      <c r="BJ49" s="1">
        <v>20</v>
      </c>
      <c r="BK49" s="1">
        <v>1</v>
      </c>
      <c r="BL49" s="1" t="s">
        <v>113</v>
      </c>
      <c r="BM49" s="1" t="s">
        <v>439</v>
      </c>
      <c r="BN49" s="1" t="s">
        <v>121</v>
      </c>
      <c r="BO49" s="1">
        <v>45754</v>
      </c>
      <c r="BP49" s="1">
        <v>20</v>
      </c>
      <c r="BQ49" s="1">
        <v>2</v>
      </c>
      <c r="BR49" s="1" t="s">
        <v>113</v>
      </c>
      <c r="BS49" s="1" t="s">
        <v>421</v>
      </c>
      <c r="BT49" s="1" t="s">
        <v>121</v>
      </c>
      <c r="BU49" s="1">
        <v>45757</v>
      </c>
      <c r="BV49" s="1">
        <v>15</v>
      </c>
      <c r="BW49" s="1">
        <v>1</v>
      </c>
      <c r="BX49" s="1" t="s">
        <v>113</v>
      </c>
    </row>
    <row r="50" spans="1:437" x14ac:dyDescent="0.2">
      <c r="A50" s="1">
        <v>47</v>
      </c>
      <c r="B50" s="9">
        <v>45772.514837962961</v>
      </c>
      <c r="D50" s="9">
        <v>45717</v>
      </c>
      <c r="E50" s="1" t="s">
        <v>604</v>
      </c>
      <c r="F50" s="1" t="s">
        <v>135</v>
      </c>
      <c r="G50" s="1" t="s">
        <v>605</v>
      </c>
      <c r="H50" s="1">
        <v>5</v>
      </c>
      <c r="I50" s="1">
        <v>1</v>
      </c>
      <c r="J50" s="1">
        <v>0</v>
      </c>
      <c r="K50" s="1">
        <v>2</v>
      </c>
      <c r="L50" s="1" t="s">
        <v>209</v>
      </c>
      <c r="N50" s="1" t="s">
        <v>217</v>
      </c>
      <c r="O50" s="1" t="s">
        <v>571</v>
      </c>
      <c r="Q50" s="1" t="s">
        <v>139</v>
      </c>
      <c r="R50" s="1" t="s">
        <v>121</v>
      </c>
      <c r="S50" s="1">
        <v>45741</v>
      </c>
      <c r="T50" s="1">
        <v>30</v>
      </c>
      <c r="U50" s="1">
        <v>2</v>
      </c>
      <c r="V50" s="1" t="s">
        <v>122</v>
      </c>
      <c r="BY50" s="1" t="s">
        <v>171</v>
      </c>
      <c r="CF50" s="1" t="s">
        <v>50</v>
      </c>
      <c r="CJ50" s="1" t="s">
        <v>121</v>
      </c>
      <c r="CK50" s="1">
        <v>45742</v>
      </c>
      <c r="CL50" s="1">
        <v>90</v>
      </c>
      <c r="CM50" s="1">
        <v>50</v>
      </c>
      <c r="CN50" s="1" t="s">
        <v>122</v>
      </c>
      <c r="FJ50" s="1" t="s">
        <v>65</v>
      </c>
      <c r="FN50" s="1" t="s">
        <v>604</v>
      </c>
      <c r="GY50" s="1" t="s">
        <v>107</v>
      </c>
      <c r="HA50" s="1" t="s">
        <v>127</v>
      </c>
      <c r="HB50" s="1" t="s">
        <v>121</v>
      </c>
      <c r="HC50" s="1">
        <v>45721</v>
      </c>
      <c r="HD50" s="1" t="s">
        <v>606</v>
      </c>
    </row>
    <row r="51" spans="1:437" x14ac:dyDescent="0.2">
      <c r="A51" s="1">
        <v>48</v>
      </c>
      <c r="B51" s="9">
        <v>45772.604837962965</v>
      </c>
      <c r="D51" s="9">
        <v>45748</v>
      </c>
      <c r="E51" s="1" t="s">
        <v>69</v>
      </c>
      <c r="F51" s="1" t="s">
        <v>545</v>
      </c>
      <c r="G51" s="1" t="s">
        <v>546</v>
      </c>
      <c r="H51" s="1">
        <v>9</v>
      </c>
      <c r="I51" s="1">
        <v>0</v>
      </c>
      <c r="J51" s="1">
        <v>2</v>
      </c>
      <c r="K51" s="1">
        <v>0</v>
      </c>
      <c r="M51" s="9" t="s">
        <v>214</v>
      </c>
      <c r="AU51" s="1" t="s">
        <v>298</v>
      </c>
      <c r="AV51" s="1" t="s">
        <v>121</v>
      </c>
      <c r="AW51" s="1">
        <v>45757</v>
      </c>
      <c r="AX51" s="1">
        <v>20</v>
      </c>
      <c r="AY51" s="1">
        <v>1</v>
      </c>
      <c r="AZ51" s="1" t="s">
        <v>113</v>
      </c>
      <c r="BA51" s="1" t="s">
        <v>311</v>
      </c>
      <c r="BB51" s="1" t="s">
        <v>121</v>
      </c>
      <c r="BC51" s="1">
        <v>45771</v>
      </c>
      <c r="BD51" s="1">
        <v>15</v>
      </c>
      <c r="BE51" s="1">
        <v>1</v>
      </c>
      <c r="BF51" s="1" t="s">
        <v>113</v>
      </c>
      <c r="BG51" s="1" t="s">
        <v>160</v>
      </c>
      <c r="BH51" s="1" t="s">
        <v>121</v>
      </c>
      <c r="BI51" s="1">
        <v>45754</v>
      </c>
      <c r="BJ51" s="1">
        <v>15</v>
      </c>
      <c r="BK51" s="1">
        <v>1</v>
      </c>
      <c r="BL51" s="1" t="s">
        <v>113</v>
      </c>
      <c r="BM51" s="1" t="s">
        <v>408</v>
      </c>
    </row>
    <row r="52" spans="1:437" x14ac:dyDescent="0.2">
      <c r="A52" s="1">
        <v>49</v>
      </c>
      <c r="B52" s="9">
        <v>45775.476956018516</v>
      </c>
      <c r="D52" s="9">
        <v>45717</v>
      </c>
      <c r="E52" s="1" t="s">
        <v>150</v>
      </c>
      <c r="F52" s="1" t="s">
        <v>151</v>
      </c>
      <c r="G52" s="1" t="s">
        <v>152</v>
      </c>
      <c r="I52" s="1">
        <v>1</v>
      </c>
      <c r="J52" s="1">
        <v>1</v>
      </c>
      <c r="M52" s="9" t="s">
        <v>214</v>
      </c>
      <c r="N52" s="1" t="s">
        <v>217</v>
      </c>
      <c r="AU52" s="1" t="s">
        <v>153</v>
      </c>
      <c r="AV52" s="1" t="s">
        <v>121</v>
      </c>
      <c r="AW52" s="1">
        <v>45722</v>
      </c>
      <c r="AX52" s="1">
        <v>15</v>
      </c>
      <c r="AY52" s="1">
        <v>1</v>
      </c>
      <c r="AZ52" s="1" t="s">
        <v>149</v>
      </c>
      <c r="BA52" s="1" t="s">
        <v>607</v>
      </c>
      <c r="BB52" s="1" t="s">
        <v>121</v>
      </c>
      <c r="BC52" s="1">
        <v>45740</v>
      </c>
      <c r="BD52" s="1">
        <v>30</v>
      </c>
      <c r="BE52" s="1">
        <v>1</v>
      </c>
      <c r="BF52" s="1" t="s">
        <v>122</v>
      </c>
      <c r="BG52" s="1" t="s">
        <v>506</v>
      </c>
      <c r="BH52" s="1" t="s">
        <v>121</v>
      </c>
      <c r="BI52" s="1">
        <v>45735</v>
      </c>
      <c r="BJ52" s="1">
        <v>30</v>
      </c>
      <c r="BK52" s="1">
        <v>1</v>
      </c>
      <c r="BL52" s="1" t="s">
        <v>122</v>
      </c>
      <c r="BM52" s="1" t="s">
        <v>479</v>
      </c>
      <c r="BN52" s="1" t="s">
        <v>121</v>
      </c>
      <c r="BO52" s="1">
        <v>45740</v>
      </c>
      <c r="BP52" s="1">
        <v>15</v>
      </c>
      <c r="BQ52" s="1">
        <v>1</v>
      </c>
      <c r="BR52" s="1" t="s">
        <v>122</v>
      </c>
      <c r="BY52" s="1" t="s">
        <v>495</v>
      </c>
      <c r="CD52" s="1" t="s">
        <v>48</v>
      </c>
      <c r="CJ52" s="1" t="s">
        <v>121</v>
      </c>
      <c r="CK52" s="1">
        <v>45743</v>
      </c>
      <c r="CL52" s="1">
        <v>15</v>
      </c>
      <c r="CM52" s="1">
        <v>1</v>
      </c>
      <c r="CN52" s="1" t="s">
        <v>122</v>
      </c>
      <c r="CO52" s="1" t="s">
        <v>500</v>
      </c>
      <c r="CT52" s="1" t="s">
        <v>48</v>
      </c>
      <c r="CZ52" s="1" t="s">
        <v>121</v>
      </c>
      <c r="DA52" s="1">
        <v>45729</v>
      </c>
      <c r="DB52" s="1">
        <v>30</v>
      </c>
      <c r="DC52" s="1">
        <v>1</v>
      </c>
      <c r="DD52" s="1" t="s">
        <v>122</v>
      </c>
      <c r="DE52" s="1" t="s">
        <v>300</v>
      </c>
      <c r="DH52" s="1" t="s">
        <v>46</v>
      </c>
      <c r="DP52" s="1" t="s">
        <v>121</v>
      </c>
      <c r="DQ52" s="1">
        <v>45747</v>
      </c>
      <c r="DR52" s="1">
        <v>30</v>
      </c>
      <c r="DS52" s="1">
        <v>1</v>
      </c>
      <c r="DT52" s="1" t="s">
        <v>122</v>
      </c>
      <c r="DU52" s="1" t="s">
        <v>145</v>
      </c>
      <c r="DX52" s="1" t="s">
        <v>46</v>
      </c>
      <c r="EF52" s="1" t="s">
        <v>121</v>
      </c>
      <c r="EG52" s="1">
        <v>45747</v>
      </c>
      <c r="EH52" s="1">
        <v>30</v>
      </c>
      <c r="EI52" s="1">
        <v>1</v>
      </c>
      <c r="EJ52" s="1" t="s">
        <v>122</v>
      </c>
      <c r="EK52" s="1" t="s">
        <v>502</v>
      </c>
      <c r="EN52" s="1" t="s">
        <v>46</v>
      </c>
      <c r="EV52" s="1" t="s">
        <v>121</v>
      </c>
      <c r="EW52" s="1">
        <v>45735</v>
      </c>
      <c r="EX52" s="1">
        <v>15</v>
      </c>
      <c r="EY52" s="1">
        <v>1</v>
      </c>
      <c r="EZ52" s="1" t="s">
        <v>122</v>
      </c>
    </row>
    <row r="53" spans="1:437" x14ac:dyDescent="0.2">
      <c r="A53" s="1">
        <v>50</v>
      </c>
      <c r="B53" s="9">
        <v>45776.404224537036</v>
      </c>
      <c r="D53" s="9">
        <v>45748</v>
      </c>
      <c r="E53" s="1" t="s">
        <v>195</v>
      </c>
      <c r="F53" s="1" t="s">
        <v>477</v>
      </c>
      <c r="G53" s="1" t="s">
        <v>478</v>
      </c>
      <c r="J53" s="1">
        <v>1</v>
      </c>
      <c r="K53" s="1">
        <v>0</v>
      </c>
      <c r="N53" s="1" t="s">
        <v>217</v>
      </c>
      <c r="O53" s="1" t="s">
        <v>571</v>
      </c>
      <c r="BY53" s="1" t="s">
        <v>284</v>
      </c>
      <c r="CA53" s="1" t="s">
        <v>45</v>
      </c>
      <c r="CB53" s="1" t="s">
        <v>46</v>
      </c>
      <c r="CC53" s="1" t="s">
        <v>47</v>
      </c>
      <c r="CD53" s="1" t="s">
        <v>48</v>
      </c>
      <c r="CE53" s="1" t="s">
        <v>49</v>
      </c>
      <c r="CH53" s="1" t="s">
        <v>52</v>
      </c>
      <c r="CI53" s="1" t="s">
        <v>53</v>
      </c>
      <c r="CJ53" s="1" t="s">
        <v>121</v>
      </c>
      <c r="CK53" s="1">
        <v>45765</v>
      </c>
      <c r="CL53" s="1">
        <v>320</v>
      </c>
      <c r="CM53" s="1">
        <v>1000</v>
      </c>
      <c r="CN53" s="1" t="s">
        <v>122</v>
      </c>
      <c r="CO53" s="1" t="s">
        <v>608</v>
      </c>
      <c r="CR53" s="1" t="s">
        <v>46</v>
      </c>
      <c r="CZ53" s="1" t="s">
        <v>121</v>
      </c>
      <c r="DA53" s="1">
        <v>45769</v>
      </c>
      <c r="DB53" s="1">
        <v>240</v>
      </c>
      <c r="DC53" s="1">
        <v>500</v>
      </c>
      <c r="DD53" s="1" t="s">
        <v>122</v>
      </c>
      <c r="DE53" s="1" t="s">
        <v>490</v>
      </c>
      <c r="DM53" s="1" t="s">
        <v>51</v>
      </c>
      <c r="DO53" s="1" t="s">
        <v>53</v>
      </c>
      <c r="DP53" s="1" t="s">
        <v>128</v>
      </c>
      <c r="DQ53" s="1">
        <v>45771</v>
      </c>
      <c r="DR53" s="1">
        <v>75</v>
      </c>
      <c r="DS53" s="1">
        <v>3</v>
      </c>
      <c r="DT53" s="1" t="s">
        <v>122</v>
      </c>
      <c r="FD53" s="1" t="s">
        <v>59</v>
      </c>
      <c r="FS53" s="1" t="s">
        <v>74</v>
      </c>
      <c r="GE53" s="1" t="s">
        <v>86</v>
      </c>
      <c r="GX53" s="1" t="s">
        <v>106</v>
      </c>
      <c r="HA53" s="1" t="s">
        <v>172</v>
      </c>
      <c r="HB53" s="1" t="s">
        <v>121</v>
      </c>
      <c r="HC53" s="1">
        <v>45765</v>
      </c>
      <c r="HD53" s="1" t="s">
        <v>609</v>
      </c>
    </row>
    <row r="54" spans="1:437" x14ac:dyDescent="0.2">
      <c r="A54" s="1">
        <v>51</v>
      </c>
      <c r="B54" s="9">
        <v>45782.448055555556</v>
      </c>
      <c r="D54" s="9">
        <v>45748</v>
      </c>
      <c r="E54" s="1" t="s">
        <v>178</v>
      </c>
      <c r="F54" s="1" t="s">
        <v>179</v>
      </c>
      <c r="G54" s="1" t="s">
        <v>180</v>
      </c>
      <c r="H54" s="1">
        <v>2</v>
      </c>
      <c r="I54" s="1">
        <v>1</v>
      </c>
      <c r="J54" s="1">
        <v>2</v>
      </c>
      <c r="L54" s="1" t="s">
        <v>209</v>
      </c>
      <c r="Q54" s="1" t="s">
        <v>267</v>
      </c>
      <c r="R54" s="1" t="s">
        <v>121</v>
      </c>
      <c r="S54" s="1">
        <v>45771</v>
      </c>
      <c r="T54" s="1">
        <v>30</v>
      </c>
      <c r="U54" s="1">
        <v>2</v>
      </c>
      <c r="V54" s="1" t="s">
        <v>133</v>
      </c>
    </row>
    <row r="55" spans="1:437" x14ac:dyDescent="0.2">
      <c r="A55" s="1">
        <v>52</v>
      </c>
      <c r="B55" s="9">
        <v>45783.66851851852</v>
      </c>
      <c r="D55" s="9">
        <v>45748</v>
      </c>
      <c r="E55" s="1" t="s">
        <v>87</v>
      </c>
      <c r="F55" s="1" t="s">
        <v>131</v>
      </c>
      <c r="G55" s="1" t="s">
        <v>132</v>
      </c>
      <c r="H55" s="1">
        <v>2</v>
      </c>
      <c r="I55" s="1">
        <v>0</v>
      </c>
      <c r="J55" s="1">
        <v>0</v>
      </c>
      <c r="K55" s="1">
        <v>2</v>
      </c>
      <c r="N55" s="1" t="s">
        <v>217</v>
      </c>
      <c r="BY55" s="1" t="s">
        <v>163</v>
      </c>
      <c r="CB55" s="1" t="s">
        <v>46</v>
      </c>
      <c r="CJ55" s="1" t="s">
        <v>121</v>
      </c>
      <c r="CK55" s="1">
        <v>45762</v>
      </c>
      <c r="CL55" s="1">
        <v>60</v>
      </c>
      <c r="CM55" s="1">
        <v>2</v>
      </c>
      <c r="CN55" s="1" t="s">
        <v>122</v>
      </c>
      <c r="CO55" s="1" t="s">
        <v>162</v>
      </c>
      <c r="CR55" s="1" t="s">
        <v>46</v>
      </c>
      <c r="CZ55" s="1" t="s">
        <v>121</v>
      </c>
      <c r="DA55" s="1">
        <v>45775</v>
      </c>
      <c r="DB55" s="1">
        <v>30</v>
      </c>
      <c r="DC55" s="1">
        <v>1</v>
      </c>
      <c r="DD55" s="1" t="s">
        <v>122</v>
      </c>
    </row>
    <row r="56" spans="1:437" x14ac:dyDescent="0.2">
      <c r="A56" s="1">
        <v>53</v>
      </c>
      <c r="B56" s="9">
        <v>45784.333969907406</v>
      </c>
      <c r="D56" s="9">
        <v>45748</v>
      </c>
      <c r="E56" s="1" t="s">
        <v>189</v>
      </c>
      <c r="F56" s="1" t="s">
        <v>308</v>
      </c>
      <c r="G56" s="1" t="s">
        <v>465</v>
      </c>
      <c r="H56" s="1">
        <v>7</v>
      </c>
      <c r="J56" s="1">
        <v>1</v>
      </c>
      <c r="P56" s="1" t="s">
        <v>295</v>
      </c>
      <c r="PU56" s="1" t="s">
        <v>610</v>
      </c>
    </row>
    <row r="57" spans="1:437" x14ac:dyDescent="0.2">
      <c r="A57" s="1">
        <v>54</v>
      </c>
      <c r="B57" s="9">
        <v>45784.680925925924</v>
      </c>
      <c r="D57" s="9">
        <v>45748</v>
      </c>
      <c r="E57" s="1" t="s">
        <v>166</v>
      </c>
      <c r="F57" s="1" t="s">
        <v>307</v>
      </c>
      <c r="G57" s="1" t="s">
        <v>167</v>
      </c>
      <c r="H57" s="1">
        <v>3</v>
      </c>
      <c r="I57" s="1">
        <v>0</v>
      </c>
      <c r="J57" s="1">
        <v>2</v>
      </c>
      <c r="K57" s="1">
        <v>0</v>
      </c>
      <c r="N57" s="1" t="s">
        <v>217</v>
      </c>
      <c r="BY57" s="1" t="s">
        <v>536</v>
      </c>
      <c r="CB57" s="1" t="s">
        <v>46</v>
      </c>
      <c r="CJ57" s="1" t="s">
        <v>121</v>
      </c>
      <c r="CK57" s="1">
        <v>45756</v>
      </c>
      <c r="CL57" s="1">
        <v>60</v>
      </c>
      <c r="CM57" s="1">
        <v>2</v>
      </c>
      <c r="CN57" s="1" t="s">
        <v>149</v>
      </c>
    </row>
    <row r="58" spans="1:437" x14ac:dyDescent="0.2">
      <c r="A58" s="1">
        <v>55</v>
      </c>
      <c r="B58" s="9">
        <v>45785.489351851851</v>
      </c>
      <c r="D58" s="9">
        <v>45748</v>
      </c>
      <c r="E58" s="1" t="s">
        <v>170</v>
      </c>
      <c r="F58" s="1" t="s">
        <v>563</v>
      </c>
      <c r="G58" s="1" t="s">
        <v>564</v>
      </c>
      <c r="J58" s="1">
        <v>1</v>
      </c>
      <c r="N58" s="1" t="s">
        <v>217</v>
      </c>
      <c r="BY58" s="1" t="s">
        <v>171</v>
      </c>
      <c r="CF58" s="1" t="s">
        <v>50</v>
      </c>
      <c r="CJ58" s="1" t="s">
        <v>121</v>
      </c>
      <c r="CK58" s="1">
        <v>45751</v>
      </c>
      <c r="CL58" s="1">
        <v>1</v>
      </c>
      <c r="CM58" s="1">
        <v>2</v>
      </c>
      <c r="CN58" s="1" t="s">
        <v>149</v>
      </c>
      <c r="CO58" s="1" t="s">
        <v>171</v>
      </c>
      <c r="CV58" s="1" t="s">
        <v>50</v>
      </c>
      <c r="CZ58" s="1" t="s">
        <v>121</v>
      </c>
      <c r="DA58" s="1">
        <v>45751</v>
      </c>
      <c r="DB58" s="1">
        <v>1</v>
      </c>
      <c r="DC58" s="1">
        <v>2</v>
      </c>
      <c r="DD58" s="1" t="s">
        <v>149</v>
      </c>
      <c r="DE58" s="1" t="s">
        <v>171</v>
      </c>
      <c r="DL58" s="1" t="s">
        <v>50</v>
      </c>
      <c r="DP58" s="1" t="s">
        <v>121</v>
      </c>
      <c r="DQ58" s="1">
        <v>45751</v>
      </c>
      <c r="DR58" s="1">
        <v>1</v>
      </c>
      <c r="DS58" s="1">
        <v>2</v>
      </c>
      <c r="DT58" s="1" t="s">
        <v>149</v>
      </c>
      <c r="DU58" s="1" t="s">
        <v>299</v>
      </c>
      <c r="PU58" s="1" t="s">
        <v>611</v>
      </c>
    </row>
    <row r="59" spans="1:437" x14ac:dyDescent="0.2">
      <c r="A59" s="1">
        <v>56</v>
      </c>
      <c r="B59" s="9">
        <v>45785.506828703707</v>
      </c>
      <c r="D59" s="9">
        <v>45748</v>
      </c>
      <c r="E59" s="1" t="s">
        <v>137</v>
      </c>
      <c r="F59" s="1" t="s">
        <v>548</v>
      </c>
      <c r="G59" s="1" t="s">
        <v>549</v>
      </c>
      <c r="H59" s="1">
        <v>3</v>
      </c>
      <c r="I59" s="1">
        <v>1</v>
      </c>
      <c r="J59" s="1">
        <v>1</v>
      </c>
      <c r="K59" s="1">
        <v>1</v>
      </c>
      <c r="L59" s="1" t="s">
        <v>209</v>
      </c>
      <c r="N59" s="1" t="s">
        <v>217</v>
      </c>
      <c r="Q59" s="1" t="s">
        <v>138</v>
      </c>
      <c r="R59" s="1" t="s">
        <v>121</v>
      </c>
      <c r="S59" s="1">
        <v>45776</v>
      </c>
      <c r="T59" s="1">
        <v>30</v>
      </c>
      <c r="U59" s="1">
        <v>1</v>
      </c>
      <c r="V59" s="1" t="s">
        <v>122</v>
      </c>
      <c r="W59" s="1" t="s">
        <v>553</v>
      </c>
      <c r="X59" s="1" t="s">
        <v>121</v>
      </c>
      <c r="Y59" s="1">
        <v>45764</v>
      </c>
      <c r="Z59" s="1">
        <v>15</v>
      </c>
      <c r="AA59" s="1">
        <v>1</v>
      </c>
      <c r="AB59" s="1" t="s">
        <v>122</v>
      </c>
      <c r="BY59" s="1" t="s">
        <v>136</v>
      </c>
      <c r="CB59" s="1" t="s">
        <v>46</v>
      </c>
      <c r="CJ59" s="1" t="s">
        <v>121</v>
      </c>
      <c r="CK59" s="1">
        <v>45748</v>
      </c>
      <c r="CL59" s="1">
        <v>60</v>
      </c>
      <c r="CM59" s="1">
        <v>1</v>
      </c>
      <c r="CN59" s="1" t="s">
        <v>122</v>
      </c>
      <c r="CO59" s="1" t="s">
        <v>171</v>
      </c>
      <c r="CP59" s="1" t="s">
        <v>44</v>
      </c>
      <c r="CZ59" s="1" t="s">
        <v>121</v>
      </c>
      <c r="DA59" s="1">
        <v>45755</v>
      </c>
      <c r="DB59" s="1">
        <v>150</v>
      </c>
      <c r="DC59" s="1">
        <v>62</v>
      </c>
      <c r="DD59" s="1" t="s">
        <v>113</v>
      </c>
      <c r="DE59" s="1" t="s">
        <v>431</v>
      </c>
      <c r="DH59" s="1" t="s">
        <v>46</v>
      </c>
      <c r="DP59" s="1" t="s">
        <v>121</v>
      </c>
      <c r="DQ59" s="1">
        <v>45764</v>
      </c>
      <c r="DR59" s="1">
        <v>120</v>
      </c>
      <c r="DS59" s="1">
        <v>52</v>
      </c>
      <c r="DT59" s="1" t="s">
        <v>122</v>
      </c>
      <c r="DU59" s="1" t="s">
        <v>171</v>
      </c>
      <c r="EB59" s="1" t="s">
        <v>50</v>
      </c>
      <c r="EF59" s="1" t="s">
        <v>121</v>
      </c>
      <c r="EG59" s="1">
        <v>45770</v>
      </c>
      <c r="EH59" s="1">
        <v>180</v>
      </c>
      <c r="EI59" s="1">
        <v>49</v>
      </c>
      <c r="EJ59" s="1" t="s">
        <v>122</v>
      </c>
    </row>
    <row r="60" spans="1:437" x14ac:dyDescent="0.2">
      <c r="A60" s="1">
        <v>57</v>
      </c>
      <c r="B60" s="9">
        <v>45785.621203703704</v>
      </c>
      <c r="D60" s="9">
        <v>45748</v>
      </c>
      <c r="E60" s="1" t="s">
        <v>637</v>
      </c>
      <c r="F60" s="1" t="s">
        <v>494</v>
      </c>
      <c r="G60" s="1" t="s">
        <v>567</v>
      </c>
      <c r="H60" s="1">
        <v>3</v>
      </c>
      <c r="J60" s="1">
        <v>1</v>
      </c>
      <c r="N60" s="1" t="s">
        <v>217</v>
      </c>
      <c r="BY60" s="1" t="s">
        <v>303</v>
      </c>
      <c r="CI60" s="1" t="s">
        <v>53</v>
      </c>
      <c r="CJ60" s="1" t="s">
        <v>121</v>
      </c>
      <c r="CK60" s="1">
        <v>45783</v>
      </c>
      <c r="CL60" s="1">
        <v>60</v>
      </c>
      <c r="CM60" s="1">
        <v>20</v>
      </c>
      <c r="CN60" s="1" t="s">
        <v>113</v>
      </c>
      <c r="PU60" s="1" t="s">
        <v>612</v>
      </c>
    </row>
    <row r="61" spans="1:437" x14ac:dyDescent="0.2">
      <c r="A61" s="1">
        <v>58</v>
      </c>
      <c r="B61" s="9">
        <v>45785.641539351855</v>
      </c>
      <c r="D61" s="9">
        <v>45748</v>
      </c>
      <c r="E61" s="1" t="s">
        <v>157</v>
      </c>
      <c r="F61" s="1" t="s">
        <v>158</v>
      </c>
      <c r="G61" s="1" t="s">
        <v>159</v>
      </c>
      <c r="H61" s="1">
        <v>1</v>
      </c>
      <c r="I61" s="1">
        <v>1</v>
      </c>
      <c r="J61" s="1">
        <v>8</v>
      </c>
      <c r="K61" s="1">
        <v>1</v>
      </c>
      <c r="N61" s="1" t="s">
        <v>217</v>
      </c>
      <c r="BY61" s="1" t="s">
        <v>299</v>
      </c>
      <c r="CB61" s="1" t="s">
        <v>46</v>
      </c>
      <c r="CJ61" s="1" t="s">
        <v>121</v>
      </c>
      <c r="CK61" s="1">
        <v>45748</v>
      </c>
      <c r="CL61" s="1">
        <v>60</v>
      </c>
      <c r="CM61" s="1">
        <v>3</v>
      </c>
      <c r="CN61" s="1" t="s">
        <v>149</v>
      </c>
      <c r="CO61" s="1" t="s">
        <v>165</v>
      </c>
      <c r="CP61" s="1" t="s">
        <v>44</v>
      </c>
      <c r="CQ61" s="1" t="s">
        <v>45</v>
      </c>
      <c r="CZ61" s="1" t="s">
        <v>121</v>
      </c>
      <c r="DA61" s="1">
        <v>45752</v>
      </c>
      <c r="DB61" s="1">
        <v>120</v>
      </c>
      <c r="DC61" s="1">
        <v>11</v>
      </c>
      <c r="DD61" s="1" t="s">
        <v>149</v>
      </c>
      <c r="DE61" s="1" t="s">
        <v>156</v>
      </c>
      <c r="DH61" s="1" t="s">
        <v>46</v>
      </c>
      <c r="DP61" s="1" t="s">
        <v>121</v>
      </c>
      <c r="DQ61" s="1">
        <v>45757</v>
      </c>
      <c r="DR61" s="1">
        <v>60</v>
      </c>
      <c r="DS61" s="1">
        <v>5</v>
      </c>
      <c r="DT61" s="1" t="s">
        <v>149</v>
      </c>
      <c r="DU61" s="1" t="s">
        <v>161</v>
      </c>
      <c r="DX61" s="1" t="s">
        <v>46</v>
      </c>
      <c r="EF61" s="1" t="s">
        <v>121</v>
      </c>
      <c r="EG61" s="1">
        <v>45769</v>
      </c>
      <c r="EH61" s="1">
        <v>60</v>
      </c>
      <c r="EI61" s="1">
        <v>4</v>
      </c>
      <c r="EJ61" s="1" t="s">
        <v>149</v>
      </c>
    </row>
    <row r="62" spans="1:437" x14ac:dyDescent="0.2">
      <c r="A62" s="1">
        <v>59</v>
      </c>
      <c r="B62" s="9">
        <v>45785.652615740742</v>
      </c>
      <c r="D62" s="9">
        <v>45748</v>
      </c>
      <c r="E62" s="1" t="s">
        <v>129</v>
      </c>
      <c r="F62" s="1" t="s">
        <v>568</v>
      </c>
      <c r="G62" s="1" t="s">
        <v>569</v>
      </c>
      <c r="H62" s="1">
        <v>8</v>
      </c>
      <c r="I62" s="1">
        <v>0</v>
      </c>
      <c r="J62" s="1">
        <v>1</v>
      </c>
      <c r="K62" s="1">
        <v>0</v>
      </c>
      <c r="L62" s="1" t="s">
        <v>209</v>
      </c>
      <c r="M62" s="9" t="s">
        <v>214</v>
      </c>
      <c r="N62" s="1" t="s">
        <v>217</v>
      </c>
      <c r="O62" s="1" t="s">
        <v>571</v>
      </c>
      <c r="Q62" s="1" t="s">
        <v>310</v>
      </c>
      <c r="R62" s="1" t="s">
        <v>121</v>
      </c>
      <c r="S62" s="1">
        <v>45764</v>
      </c>
      <c r="T62" s="1">
        <v>240</v>
      </c>
      <c r="U62" s="1">
        <v>4</v>
      </c>
      <c r="V62" s="1" t="s">
        <v>113</v>
      </c>
      <c r="AU62" s="1" t="s">
        <v>409</v>
      </c>
      <c r="AV62" s="1" t="s">
        <v>121</v>
      </c>
      <c r="AW62" s="1">
        <v>45762</v>
      </c>
      <c r="AX62" s="1">
        <v>240</v>
      </c>
      <c r="AY62" s="1">
        <v>26</v>
      </c>
      <c r="AZ62" s="1" t="s">
        <v>122</v>
      </c>
      <c r="BA62" s="1" t="s">
        <v>488</v>
      </c>
      <c r="BB62" s="1" t="s">
        <v>126</v>
      </c>
      <c r="BC62" s="1">
        <v>45748</v>
      </c>
      <c r="BD62" s="1">
        <v>30</v>
      </c>
      <c r="BE62" s="1">
        <v>2</v>
      </c>
      <c r="BF62" s="1" t="s">
        <v>113</v>
      </c>
      <c r="BG62" s="1" t="s">
        <v>489</v>
      </c>
      <c r="BH62" s="1" t="s">
        <v>126</v>
      </c>
      <c r="BI62" s="1">
        <v>45758</v>
      </c>
      <c r="BJ62" s="1">
        <v>60</v>
      </c>
      <c r="BK62" s="1">
        <v>3</v>
      </c>
      <c r="BL62" s="1" t="s">
        <v>122</v>
      </c>
      <c r="BY62" s="1" t="s">
        <v>413</v>
      </c>
      <c r="CC62" s="1" t="s">
        <v>47</v>
      </c>
      <c r="CJ62" s="1" t="s">
        <v>121</v>
      </c>
      <c r="CK62" s="1">
        <v>45763</v>
      </c>
      <c r="CL62" s="1">
        <v>90</v>
      </c>
      <c r="CM62" s="1">
        <v>26</v>
      </c>
      <c r="CN62" s="1" t="s">
        <v>113</v>
      </c>
      <c r="CO62" s="1" t="s">
        <v>413</v>
      </c>
      <c r="CY62" s="1" t="s">
        <v>53</v>
      </c>
      <c r="CZ62" s="1" t="s">
        <v>121</v>
      </c>
      <c r="DA62" s="1">
        <v>45750</v>
      </c>
      <c r="DB62" s="1">
        <v>60</v>
      </c>
      <c r="DC62" s="1">
        <v>15</v>
      </c>
      <c r="DD62" s="1" t="s">
        <v>113</v>
      </c>
      <c r="DE62" s="1" t="s">
        <v>413</v>
      </c>
      <c r="DO62" s="1" t="s">
        <v>53</v>
      </c>
      <c r="DP62" s="1" t="s">
        <v>128</v>
      </c>
      <c r="DQ62" s="1">
        <v>45755</v>
      </c>
      <c r="DR62" s="1">
        <v>120</v>
      </c>
      <c r="DS62" s="1">
        <v>10</v>
      </c>
      <c r="DT62" s="1" t="s">
        <v>113</v>
      </c>
      <c r="DU62" s="1" t="s">
        <v>413</v>
      </c>
      <c r="EE62" s="1" t="s">
        <v>53</v>
      </c>
      <c r="EF62" s="1" t="s">
        <v>121</v>
      </c>
      <c r="EG62" s="1">
        <v>45755</v>
      </c>
      <c r="EH62" s="1">
        <v>360</v>
      </c>
      <c r="EI62" s="1">
        <v>50</v>
      </c>
      <c r="EJ62" s="1" t="s">
        <v>122</v>
      </c>
      <c r="EK62" s="1" t="s">
        <v>557</v>
      </c>
      <c r="EU62" s="1" t="s">
        <v>53</v>
      </c>
      <c r="EV62" s="1" t="s">
        <v>121</v>
      </c>
      <c r="EW62" s="1">
        <v>45756</v>
      </c>
      <c r="EX62" s="1">
        <v>360</v>
      </c>
      <c r="EY62" s="1">
        <v>52</v>
      </c>
      <c r="EZ62" s="1" t="s">
        <v>113</v>
      </c>
      <c r="FD62" s="1" t="s">
        <v>59</v>
      </c>
      <c r="FS62" s="1" t="s">
        <v>74</v>
      </c>
      <c r="GN62" s="1" t="s">
        <v>96</v>
      </c>
      <c r="GP62" s="1" t="s">
        <v>98</v>
      </c>
      <c r="GW62" s="1" t="s">
        <v>105</v>
      </c>
      <c r="HA62" s="1" t="s">
        <v>172</v>
      </c>
      <c r="HB62" s="1" t="s">
        <v>121</v>
      </c>
      <c r="HC62" s="1">
        <v>45749</v>
      </c>
      <c r="HD62" s="1" t="s">
        <v>613</v>
      </c>
      <c r="HH62" s="1" t="s">
        <v>59</v>
      </c>
      <c r="HW62" s="1" t="s">
        <v>74</v>
      </c>
      <c r="IT62" s="1" t="s">
        <v>98</v>
      </c>
      <c r="JC62" s="1" t="s">
        <v>107</v>
      </c>
      <c r="JE62" s="1" t="s">
        <v>130</v>
      </c>
      <c r="JF62" s="1" t="s">
        <v>128</v>
      </c>
      <c r="JG62" s="1">
        <v>45772</v>
      </c>
      <c r="JH62" s="1" t="s">
        <v>614</v>
      </c>
      <c r="JL62" s="1" t="s">
        <v>59</v>
      </c>
      <c r="KA62" s="1" t="s">
        <v>74</v>
      </c>
      <c r="KX62" s="1" t="s">
        <v>98</v>
      </c>
      <c r="LG62" s="1" t="s">
        <v>107</v>
      </c>
      <c r="LI62" s="1" t="s">
        <v>185</v>
      </c>
      <c r="LJ62" s="1" t="s">
        <v>128</v>
      </c>
      <c r="LK62" s="1">
        <v>45772</v>
      </c>
      <c r="LL62" s="1" t="s">
        <v>615</v>
      </c>
      <c r="LP62" s="1" t="s">
        <v>59</v>
      </c>
      <c r="ME62" s="1" t="s">
        <v>74</v>
      </c>
      <c r="NB62" s="1" t="s">
        <v>98</v>
      </c>
      <c r="NK62" s="1" t="s">
        <v>107</v>
      </c>
      <c r="NM62" s="1" t="s">
        <v>127</v>
      </c>
      <c r="NN62" s="1" t="s">
        <v>128</v>
      </c>
      <c r="NO62" s="1">
        <v>45775</v>
      </c>
      <c r="NP62" s="1" t="s">
        <v>616</v>
      </c>
      <c r="NT62" s="1" t="s">
        <v>59</v>
      </c>
      <c r="OI62" s="1" t="s">
        <v>74</v>
      </c>
      <c r="PF62" s="1" t="s">
        <v>98</v>
      </c>
      <c r="PO62" s="1" t="s">
        <v>107</v>
      </c>
      <c r="PQ62" s="1" t="s">
        <v>127</v>
      </c>
      <c r="PR62" s="1" t="s">
        <v>121</v>
      </c>
      <c r="PS62" s="1">
        <v>45769</v>
      </c>
      <c r="PT62" s="1" t="s">
        <v>617</v>
      </c>
      <c r="PU62" s="1" t="s">
        <v>618</v>
      </c>
    </row>
    <row r="63" spans="1:437" x14ac:dyDescent="0.2">
      <c r="A63" s="1">
        <v>60</v>
      </c>
      <c r="B63" s="9">
        <v>45786.405787037038</v>
      </c>
      <c r="D63" s="9">
        <v>45748</v>
      </c>
      <c r="E63" s="1" t="s">
        <v>195</v>
      </c>
      <c r="F63" s="1" t="s">
        <v>619</v>
      </c>
      <c r="G63" s="1" t="s">
        <v>620</v>
      </c>
      <c r="H63" s="1">
        <v>4</v>
      </c>
      <c r="J63" s="1">
        <v>1</v>
      </c>
      <c r="N63" s="1" t="s">
        <v>217</v>
      </c>
      <c r="O63" s="1" t="s">
        <v>571</v>
      </c>
      <c r="BY63" s="1" t="s">
        <v>302</v>
      </c>
      <c r="CB63" s="1" t="s">
        <v>46</v>
      </c>
      <c r="CJ63" s="1" t="s">
        <v>121</v>
      </c>
      <c r="CK63" s="1">
        <v>45756</v>
      </c>
      <c r="CL63" s="1">
        <v>60</v>
      </c>
      <c r="CN63" s="1" t="s">
        <v>113</v>
      </c>
      <c r="CO63" s="1" t="s">
        <v>412</v>
      </c>
      <c r="CR63" s="1" t="s">
        <v>46</v>
      </c>
      <c r="CZ63" s="1" t="s">
        <v>121</v>
      </c>
      <c r="DA63" s="1">
        <v>45762</v>
      </c>
      <c r="DB63" s="1">
        <v>60</v>
      </c>
      <c r="DD63" s="1" t="s">
        <v>113</v>
      </c>
      <c r="DE63" s="1" t="s">
        <v>621</v>
      </c>
      <c r="DH63" s="1" t="s">
        <v>46</v>
      </c>
      <c r="DP63" s="1" t="s">
        <v>121</v>
      </c>
      <c r="DQ63" s="1">
        <v>45770</v>
      </c>
      <c r="DR63" s="1">
        <v>60</v>
      </c>
      <c r="DT63" s="1" t="s">
        <v>113</v>
      </c>
      <c r="FK63" s="1" t="s">
        <v>66</v>
      </c>
      <c r="GE63" s="1" t="s">
        <v>86</v>
      </c>
      <c r="GR63" s="1" t="s">
        <v>100</v>
      </c>
      <c r="GY63" s="1" t="s">
        <v>107</v>
      </c>
      <c r="HA63" s="1" t="s">
        <v>127</v>
      </c>
      <c r="HB63" s="1" t="s">
        <v>121</v>
      </c>
      <c r="HC63" s="1">
        <v>45756</v>
      </c>
      <c r="HD63" s="1" t="s">
        <v>622</v>
      </c>
      <c r="HO63" s="1" t="s">
        <v>66</v>
      </c>
      <c r="II63" s="1" t="s">
        <v>86</v>
      </c>
      <c r="IV63" s="1" t="s">
        <v>100</v>
      </c>
      <c r="JC63" s="1" t="s">
        <v>107</v>
      </c>
      <c r="JE63" s="1" t="s">
        <v>127</v>
      </c>
      <c r="JF63" s="1" t="s">
        <v>121</v>
      </c>
      <c r="JG63" s="1">
        <v>45762</v>
      </c>
      <c r="JH63" s="1" t="s">
        <v>623</v>
      </c>
      <c r="JS63" s="1" t="s">
        <v>66</v>
      </c>
      <c r="KM63" s="1" t="s">
        <v>86</v>
      </c>
      <c r="KZ63" s="1" t="s">
        <v>100</v>
      </c>
      <c r="LG63" s="1" t="s">
        <v>107</v>
      </c>
      <c r="LI63" s="1" t="s">
        <v>127</v>
      </c>
      <c r="LJ63" s="1" t="s">
        <v>121</v>
      </c>
      <c r="LK63" s="1">
        <v>45770</v>
      </c>
      <c r="LL63" s="1" t="s">
        <v>623</v>
      </c>
    </row>
    <row r="64" spans="1:437" x14ac:dyDescent="0.2">
      <c r="A64" s="1">
        <v>61</v>
      </c>
      <c r="B64" s="9">
        <v>45786.524907407409</v>
      </c>
      <c r="D64" s="9">
        <v>45748</v>
      </c>
      <c r="E64" s="1" t="s">
        <v>637</v>
      </c>
      <c r="F64" s="1" t="s">
        <v>494</v>
      </c>
      <c r="G64" s="1" t="s">
        <v>567</v>
      </c>
      <c r="H64" s="1">
        <v>3</v>
      </c>
      <c r="J64" s="1">
        <v>1</v>
      </c>
      <c r="L64" s="1" t="s">
        <v>209</v>
      </c>
      <c r="M64" s="9" t="s">
        <v>214</v>
      </c>
      <c r="N64" s="1" t="s">
        <v>217</v>
      </c>
      <c r="O64" s="1" t="s">
        <v>571</v>
      </c>
      <c r="Q64" s="1" t="s">
        <v>503</v>
      </c>
      <c r="R64" s="1" t="s">
        <v>126</v>
      </c>
      <c r="S64" s="1">
        <v>45751</v>
      </c>
      <c r="T64" s="1">
        <v>5</v>
      </c>
      <c r="U64" s="1">
        <v>1</v>
      </c>
      <c r="V64" s="1" t="s">
        <v>122</v>
      </c>
      <c r="W64" s="1" t="s">
        <v>561</v>
      </c>
      <c r="X64" s="1" t="s">
        <v>126</v>
      </c>
      <c r="Y64" s="1">
        <v>45748</v>
      </c>
      <c r="Z64" s="1">
        <v>5</v>
      </c>
      <c r="AA64" s="1">
        <v>1</v>
      </c>
      <c r="AB64" s="1" t="s">
        <v>122</v>
      </c>
      <c r="BY64" s="1" t="s">
        <v>624</v>
      </c>
      <c r="CE64" s="1" t="s">
        <v>49</v>
      </c>
      <c r="CJ64" s="1" t="s">
        <v>126</v>
      </c>
      <c r="CK64" s="1">
        <v>45754</v>
      </c>
      <c r="CL64" s="1">
        <v>5</v>
      </c>
      <c r="CM64" s="1">
        <v>1</v>
      </c>
      <c r="CN64" s="1" t="s">
        <v>149</v>
      </c>
      <c r="CO64" s="1" t="s">
        <v>303</v>
      </c>
      <c r="CR64" s="1" t="s">
        <v>46</v>
      </c>
      <c r="CZ64" s="1" t="s">
        <v>126</v>
      </c>
      <c r="DA64" s="1">
        <v>45754</v>
      </c>
      <c r="DB64" s="1">
        <v>5</v>
      </c>
      <c r="DC64" s="1">
        <v>1</v>
      </c>
      <c r="DD64" s="1" t="s">
        <v>149</v>
      </c>
      <c r="DE64" s="1" t="s">
        <v>493</v>
      </c>
      <c r="DO64" s="1" t="s">
        <v>53</v>
      </c>
      <c r="DP64" s="1" t="s">
        <v>126</v>
      </c>
      <c r="DQ64" s="1">
        <v>45763</v>
      </c>
      <c r="DR64" s="1">
        <v>5</v>
      </c>
      <c r="DS64" s="1">
        <v>1</v>
      </c>
      <c r="DT64" s="1" t="s">
        <v>149</v>
      </c>
      <c r="DU64" s="1" t="s">
        <v>527</v>
      </c>
      <c r="DW64" s="1" t="s">
        <v>45</v>
      </c>
      <c r="DX64" s="1" t="s">
        <v>46</v>
      </c>
      <c r="EF64" s="1" t="s">
        <v>121</v>
      </c>
      <c r="EG64" s="1">
        <v>45763</v>
      </c>
      <c r="EH64" s="1">
        <v>120</v>
      </c>
      <c r="EI64" s="1">
        <v>50</v>
      </c>
      <c r="EJ64" s="1" t="s">
        <v>149</v>
      </c>
    </row>
    <row r="65" spans="1:437" x14ac:dyDescent="0.2">
      <c r="A65" s="1">
        <v>62</v>
      </c>
      <c r="B65" s="9">
        <v>45786.561550925922</v>
      </c>
      <c r="D65" s="9">
        <v>45748</v>
      </c>
      <c r="E65" s="1" t="s">
        <v>82</v>
      </c>
      <c r="F65" s="1" t="s">
        <v>538</v>
      </c>
      <c r="G65" s="1" t="s">
        <v>539</v>
      </c>
      <c r="H65" s="1">
        <v>4</v>
      </c>
      <c r="I65" s="1">
        <v>1</v>
      </c>
      <c r="J65" s="1">
        <v>0</v>
      </c>
      <c r="K65" s="1">
        <v>2</v>
      </c>
      <c r="N65" s="1" t="s">
        <v>217</v>
      </c>
      <c r="O65" s="1" t="s">
        <v>571</v>
      </c>
      <c r="BY65" s="1" t="s">
        <v>424</v>
      </c>
      <c r="CG65" s="1" t="s">
        <v>51</v>
      </c>
      <c r="CJ65" s="1" t="s">
        <v>121</v>
      </c>
      <c r="CK65" s="1">
        <v>45749</v>
      </c>
      <c r="CL65" s="1">
        <v>180</v>
      </c>
      <c r="CM65" s="1">
        <v>60</v>
      </c>
      <c r="CN65" s="1" t="s">
        <v>113</v>
      </c>
      <c r="CO65" s="1" t="s">
        <v>499</v>
      </c>
      <c r="CP65" s="1" t="s">
        <v>44</v>
      </c>
      <c r="CY65" s="1" t="s">
        <v>53</v>
      </c>
      <c r="CZ65" s="1" t="s">
        <v>121</v>
      </c>
      <c r="DA65" s="1">
        <v>45749</v>
      </c>
      <c r="DB65" s="1">
        <v>120</v>
      </c>
      <c r="DC65" s="1">
        <v>4</v>
      </c>
      <c r="DD65" s="1" t="s">
        <v>113</v>
      </c>
      <c r="DE65" s="1" t="s">
        <v>499</v>
      </c>
      <c r="DO65" s="1" t="s">
        <v>53</v>
      </c>
      <c r="DP65" s="1" t="s">
        <v>121</v>
      </c>
      <c r="DQ65" s="1">
        <v>45750</v>
      </c>
      <c r="DR65" s="1">
        <v>90</v>
      </c>
      <c r="DS65" s="1">
        <v>35</v>
      </c>
      <c r="DT65" s="1" t="s">
        <v>113</v>
      </c>
      <c r="DU65" s="1" t="s">
        <v>558</v>
      </c>
      <c r="DW65" s="1" t="s">
        <v>45</v>
      </c>
      <c r="EE65" s="1" t="s">
        <v>53</v>
      </c>
      <c r="EF65" s="1" t="s">
        <v>121</v>
      </c>
      <c r="EG65" s="1">
        <v>45751</v>
      </c>
      <c r="EH65" s="1">
        <v>90</v>
      </c>
      <c r="EI65" s="1">
        <v>30</v>
      </c>
      <c r="EJ65" s="1" t="s">
        <v>122</v>
      </c>
      <c r="EK65" s="1" t="s">
        <v>499</v>
      </c>
      <c r="ER65" s="1" t="s">
        <v>50</v>
      </c>
      <c r="EV65" s="1" t="s">
        <v>121</v>
      </c>
      <c r="EW65" s="1">
        <v>45764</v>
      </c>
      <c r="EX65" s="1">
        <v>120</v>
      </c>
      <c r="EY65" s="1">
        <v>2</v>
      </c>
      <c r="EZ65" s="1" t="s">
        <v>122</v>
      </c>
      <c r="FJ65" s="1" t="s">
        <v>65</v>
      </c>
      <c r="GA65" s="1" t="s">
        <v>82</v>
      </c>
      <c r="GV65" s="1" t="s">
        <v>104</v>
      </c>
    </row>
    <row r="66" spans="1:437" x14ac:dyDescent="0.2">
      <c r="A66" s="1">
        <v>63</v>
      </c>
      <c r="B66" s="9">
        <v>45786.608819444446</v>
      </c>
      <c r="D66" s="9">
        <v>45748</v>
      </c>
      <c r="E66" s="1" t="s">
        <v>174</v>
      </c>
      <c r="F66" s="1" t="s">
        <v>175</v>
      </c>
      <c r="G66" s="1" t="s">
        <v>565</v>
      </c>
      <c r="H66" s="1">
        <v>1</v>
      </c>
      <c r="I66" s="1">
        <v>1</v>
      </c>
      <c r="J66" s="1">
        <v>1</v>
      </c>
      <c r="K66" s="1">
        <v>4</v>
      </c>
      <c r="P66" s="1" t="s">
        <v>295</v>
      </c>
    </row>
    <row r="67" spans="1:437" x14ac:dyDescent="0.2">
      <c r="A67" s="1">
        <v>64</v>
      </c>
      <c r="B67" s="9">
        <v>45786.675798611112</v>
      </c>
      <c r="D67" s="9">
        <v>45748</v>
      </c>
      <c r="E67" s="1" t="s">
        <v>155</v>
      </c>
      <c r="F67" s="1" t="s">
        <v>530</v>
      </c>
      <c r="G67" s="1" t="s">
        <v>552</v>
      </c>
      <c r="H67" s="1">
        <v>3</v>
      </c>
      <c r="K67" s="1">
        <v>2</v>
      </c>
      <c r="N67" s="1" t="s">
        <v>217</v>
      </c>
      <c r="BY67" s="1" t="s">
        <v>512</v>
      </c>
      <c r="CB67" s="1" t="s">
        <v>46</v>
      </c>
      <c r="CJ67" s="1" t="s">
        <v>121</v>
      </c>
      <c r="CK67" s="1">
        <v>45756</v>
      </c>
      <c r="CL67" s="1">
        <v>120</v>
      </c>
      <c r="CM67" s="1">
        <v>2</v>
      </c>
      <c r="CN67" s="1" t="s">
        <v>122</v>
      </c>
    </row>
    <row r="68" spans="1:437" x14ac:dyDescent="0.2">
      <c r="A68" s="1">
        <v>65</v>
      </c>
      <c r="B68" s="9">
        <v>45786.678807870368</v>
      </c>
      <c r="D68" s="9">
        <v>45748</v>
      </c>
      <c r="E68" s="1" t="s">
        <v>168</v>
      </c>
      <c r="F68" s="1" t="s">
        <v>578</v>
      </c>
      <c r="G68" s="1" t="s">
        <v>579</v>
      </c>
      <c r="H68" s="1">
        <v>4</v>
      </c>
      <c r="I68" s="1">
        <v>4</v>
      </c>
      <c r="J68" s="1">
        <v>1</v>
      </c>
      <c r="K68" s="1">
        <v>0</v>
      </c>
      <c r="P68" s="1" t="s">
        <v>295</v>
      </c>
    </row>
    <row r="69" spans="1:437" x14ac:dyDescent="0.2">
      <c r="A69" s="1">
        <v>66</v>
      </c>
      <c r="B69" s="9">
        <v>45786.686956018515</v>
      </c>
      <c r="D69" s="9">
        <v>45748</v>
      </c>
      <c r="E69" s="1" t="s">
        <v>193</v>
      </c>
      <c r="F69" s="1" t="s">
        <v>289</v>
      </c>
      <c r="G69" s="1" t="s">
        <v>290</v>
      </c>
      <c r="H69" s="1">
        <v>4</v>
      </c>
      <c r="J69" s="1">
        <v>2</v>
      </c>
      <c r="O69" s="1" t="s">
        <v>571</v>
      </c>
      <c r="FH69" s="1" t="s">
        <v>63</v>
      </c>
      <c r="GX69" s="1" t="s">
        <v>106</v>
      </c>
      <c r="HA69" s="1" t="s">
        <v>130</v>
      </c>
      <c r="HB69" s="1" t="s">
        <v>121</v>
      </c>
      <c r="HC69" s="1">
        <v>45754</v>
      </c>
      <c r="HD69" s="1" t="s">
        <v>625</v>
      </c>
    </row>
    <row r="70" spans="1:437" x14ac:dyDescent="0.2">
      <c r="A70" s="1">
        <v>67</v>
      </c>
      <c r="B70" s="9">
        <v>45786.76363425926</v>
      </c>
      <c r="D70" s="9">
        <v>45748</v>
      </c>
      <c r="E70" s="1" t="s">
        <v>91</v>
      </c>
      <c r="F70" s="1" t="s">
        <v>118</v>
      </c>
      <c r="G70" s="1" t="s">
        <v>119</v>
      </c>
      <c r="H70" s="1">
        <v>4</v>
      </c>
      <c r="I70" s="1">
        <v>1</v>
      </c>
      <c r="J70" s="1">
        <v>2</v>
      </c>
      <c r="K70" s="1">
        <v>1</v>
      </c>
      <c r="L70" s="1" t="s">
        <v>209</v>
      </c>
      <c r="N70" s="1" t="s">
        <v>217</v>
      </c>
      <c r="Q70" s="1" t="s">
        <v>410</v>
      </c>
      <c r="R70" s="1" t="s">
        <v>121</v>
      </c>
      <c r="S70" s="1">
        <v>45762</v>
      </c>
      <c r="T70" s="1">
        <v>30</v>
      </c>
      <c r="U70" s="1">
        <v>2</v>
      </c>
      <c r="V70" s="1" t="s">
        <v>113</v>
      </c>
      <c r="BY70" s="1" t="s">
        <v>123</v>
      </c>
      <c r="CB70" s="1" t="s">
        <v>46</v>
      </c>
      <c r="CJ70" s="1" t="s">
        <v>121</v>
      </c>
      <c r="CK70" s="1">
        <v>45755</v>
      </c>
      <c r="CL70" s="1">
        <v>25</v>
      </c>
      <c r="CM70" s="1">
        <v>3</v>
      </c>
      <c r="CN70" s="1" t="s">
        <v>122</v>
      </c>
      <c r="CO70" s="1" t="s">
        <v>262</v>
      </c>
      <c r="CR70" s="1" t="s">
        <v>46</v>
      </c>
      <c r="CZ70" s="1" t="s">
        <v>121</v>
      </c>
      <c r="DA70" s="1">
        <v>45762</v>
      </c>
      <c r="DB70" s="1">
        <v>60</v>
      </c>
      <c r="DC70" s="1">
        <v>2</v>
      </c>
      <c r="DD70" s="1" t="s">
        <v>122</v>
      </c>
      <c r="DE70" s="1" t="s">
        <v>423</v>
      </c>
      <c r="DF70" s="1" t="s">
        <v>44</v>
      </c>
      <c r="DH70" s="1" t="s">
        <v>46</v>
      </c>
      <c r="DJ70" s="1" t="s">
        <v>48</v>
      </c>
      <c r="DL70" s="1" t="s">
        <v>50</v>
      </c>
      <c r="DP70" s="1" t="s">
        <v>121</v>
      </c>
      <c r="DQ70" s="1">
        <v>45762</v>
      </c>
      <c r="DR70" s="1">
        <v>60</v>
      </c>
      <c r="DS70" s="1">
        <v>6</v>
      </c>
      <c r="DT70" s="1" t="s">
        <v>122</v>
      </c>
      <c r="DU70" s="1" t="s">
        <v>435</v>
      </c>
      <c r="DV70" s="1" t="s">
        <v>44</v>
      </c>
      <c r="DW70" s="1" t="s">
        <v>45</v>
      </c>
      <c r="DX70" s="1" t="s">
        <v>46</v>
      </c>
      <c r="DZ70" s="1" t="s">
        <v>48</v>
      </c>
      <c r="EA70" s="1" t="s">
        <v>49</v>
      </c>
      <c r="EB70" s="1" t="s">
        <v>50</v>
      </c>
      <c r="EC70" s="1" t="s">
        <v>51</v>
      </c>
      <c r="ED70" s="1" t="s">
        <v>52</v>
      </c>
      <c r="EF70" s="1" t="s">
        <v>121</v>
      </c>
      <c r="EG70" s="1">
        <v>45776</v>
      </c>
      <c r="EH70" s="1">
        <v>90</v>
      </c>
      <c r="EI70" s="1">
        <v>12</v>
      </c>
      <c r="EJ70" s="1" t="s">
        <v>113</v>
      </c>
    </row>
    <row r="71" spans="1:437" x14ac:dyDescent="0.2">
      <c r="A71" s="1">
        <v>68</v>
      </c>
      <c r="B71" s="9">
        <v>45787.172453703701</v>
      </c>
      <c r="D71" s="9">
        <v>45748</v>
      </c>
      <c r="E71" s="1" t="s">
        <v>190</v>
      </c>
      <c r="F71" s="1" t="s">
        <v>511</v>
      </c>
      <c r="G71" s="1" t="s">
        <v>513</v>
      </c>
      <c r="H71" s="1">
        <v>4</v>
      </c>
      <c r="I71" s="1">
        <v>0</v>
      </c>
      <c r="J71" s="1">
        <v>3</v>
      </c>
      <c r="K71" s="1">
        <v>0</v>
      </c>
      <c r="L71" s="1" t="s">
        <v>209</v>
      </c>
      <c r="M71" s="9" t="s">
        <v>214</v>
      </c>
      <c r="N71" s="1" t="s">
        <v>217</v>
      </c>
      <c r="R71" s="1" t="s">
        <v>121</v>
      </c>
      <c r="S71" s="1">
        <v>45771</v>
      </c>
      <c r="T71" s="1">
        <v>120</v>
      </c>
      <c r="U71" s="1">
        <v>4</v>
      </c>
      <c r="V71" s="1" t="s">
        <v>113</v>
      </c>
      <c r="W71" s="1" t="s">
        <v>410</v>
      </c>
      <c r="X71" s="1" t="s">
        <v>112</v>
      </c>
      <c r="Y71" s="1">
        <v>45755</v>
      </c>
      <c r="AA71" s="1">
        <v>2</v>
      </c>
      <c r="AB71" s="1" t="s">
        <v>113</v>
      </c>
      <c r="AU71" s="1" t="s">
        <v>451</v>
      </c>
      <c r="AV71" s="1" t="s">
        <v>121</v>
      </c>
      <c r="AW71" s="1">
        <v>45769</v>
      </c>
      <c r="AX71" s="1">
        <v>15</v>
      </c>
      <c r="AY71" s="1">
        <v>1</v>
      </c>
      <c r="AZ71" s="1" t="s">
        <v>113</v>
      </c>
      <c r="BY71" s="1" t="s">
        <v>529</v>
      </c>
      <c r="CB71" s="1" t="s">
        <v>46</v>
      </c>
      <c r="CD71" s="1" t="s">
        <v>48</v>
      </c>
      <c r="CF71" s="1" t="s">
        <v>50</v>
      </c>
      <c r="CI71" s="1" t="s">
        <v>53</v>
      </c>
      <c r="CJ71" s="1" t="s">
        <v>121</v>
      </c>
      <c r="CK71" s="1">
        <v>45770</v>
      </c>
      <c r="CL71" s="1">
        <v>120</v>
      </c>
      <c r="CM71" s="1">
        <v>10</v>
      </c>
      <c r="CN71" s="1" t="s">
        <v>113</v>
      </c>
      <c r="CO71" s="1" t="s">
        <v>269</v>
      </c>
      <c r="CR71" s="1" t="s">
        <v>46</v>
      </c>
      <c r="CT71" s="1" t="s">
        <v>48</v>
      </c>
      <c r="CY71" s="1" t="s">
        <v>53</v>
      </c>
      <c r="CZ71" s="1" t="s">
        <v>121</v>
      </c>
      <c r="DA71" s="1">
        <v>45769</v>
      </c>
      <c r="DB71" s="1">
        <v>120</v>
      </c>
      <c r="DC71" s="1">
        <v>20</v>
      </c>
      <c r="DD71" s="1" t="s">
        <v>113</v>
      </c>
      <c r="DE71" s="1" t="s">
        <v>301</v>
      </c>
      <c r="DO71" s="1" t="s">
        <v>53</v>
      </c>
      <c r="DP71" s="1" t="s">
        <v>121</v>
      </c>
      <c r="DQ71" s="1">
        <v>45754</v>
      </c>
      <c r="DR71" s="1">
        <v>120</v>
      </c>
      <c r="DS71" s="1">
        <v>4</v>
      </c>
      <c r="DT71" s="1" t="s">
        <v>113</v>
      </c>
      <c r="DU71" s="1" t="s">
        <v>301</v>
      </c>
      <c r="DX71" s="1" t="s">
        <v>46</v>
      </c>
      <c r="EF71" s="1" t="s">
        <v>128</v>
      </c>
      <c r="EG71" s="1">
        <v>45774</v>
      </c>
      <c r="EH71" s="1">
        <v>60</v>
      </c>
      <c r="EI71" s="1">
        <v>1</v>
      </c>
      <c r="EJ71" s="1" t="s">
        <v>113</v>
      </c>
      <c r="PU71" s="1" t="s">
        <v>626</v>
      </c>
    </row>
    <row r="72" spans="1:437" x14ac:dyDescent="0.2">
      <c r="A72" s="1">
        <v>69</v>
      </c>
      <c r="B72" s="9">
        <v>45789.335833333331</v>
      </c>
      <c r="D72" s="9">
        <v>45748</v>
      </c>
      <c r="E72" s="1" t="s">
        <v>196</v>
      </c>
      <c r="F72" s="1" t="s">
        <v>627</v>
      </c>
      <c r="G72" s="1" t="s">
        <v>472</v>
      </c>
      <c r="H72" s="1">
        <v>4</v>
      </c>
      <c r="J72" s="1">
        <v>3</v>
      </c>
      <c r="L72" s="1" t="s">
        <v>209</v>
      </c>
      <c r="M72" s="9" t="s">
        <v>214</v>
      </c>
      <c r="N72" s="1" t="s">
        <v>217</v>
      </c>
      <c r="R72" s="1" t="s">
        <v>121</v>
      </c>
      <c r="S72" s="1">
        <v>45755</v>
      </c>
      <c r="T72" s="1">
        <v>45</v>
      </c>
      <c r="U72" s="1">
        <v>6</v>
      </c>
      <c r="V72" s="1" t="s">
        <v>149</v>
      </c>
      <c r="AU72" s="1" t="s">
        <v>473</v>
      </c>
      <c r="AV72" s="1" t="s">
        <v>121</v>
      </c>
      <c r="AW72" s="1">
        <v>45763</v>
      </c>
      <c r="AX72" s="1">
        <v>60</v>
      </c>
      <c r="AY72" s="1">
        <v>3</v>
      </c>
      <c r="AZ72" s="1" t="s">
        <v>122</v>
      </c>
      <c r="BY72" s="1" t="s">
        <v>476</v>
      </c>
      <c r="CI72" s="1" t="s">
        <v>53</v>
      </c>
      <c r="CJ72" s="1" t="s">
        <v>121</v>
      </c>
      <c r="CK72" s="1">
        <v>45773</v>
      </c>
      <c r="CL72" s="1">
        <v>180</v>
      </c>
      <c r="CM72" s="1">
        <v>10</v>
      </c>
      <c r="CN72" s="1" t="s">
        <v>113</v>
      </c>
      <c r="CO72" s="1" t="s">
        <v>476</v>
      </c>
      <c r="CQ72" s="1" t="s">
        <v>45</v>
      </c>
      <c r="CZ72" s="1" t="s">
        <v>121</v>
      </c>
      <c r="DA72" s="1">
        <v>45760</v>
      </c>
      <c r="DB72" s="1">
        <v>180</v>
      </c>
      <c r="DC72" s="1">
        <v>3</v>
      </c>
      <c r="DD72" s="1" t="s">
        <v>122</v>
      </c>
      <c r="DE72" s="1" t="s">
        <v>559</v>
      </c>
      <c r="DH72" s="1" t="s">
        <v>46</v>
      </c>
      <c r="DP72" s="1" t="s">
        <v>121</v>
      </c>
      <c r="DQ72" s="1">
        <v>45763</v>
      </c>
      <c r="DR72" s="1">
        <v>90</v>
      </c>
      <c r="DS72" s="1">
        <v>15</v>
      </c>
      <c r="DT72" s="1" t="s">
        <v>149</v>
      </c>
      <c r="DU72" s="1" t="s">
        <v>288</v>
      </c>
      <c r="EE72" s="1" t="s">
        <v>53</v>
      </c>
      <c r="EF72" s="1" t="s">
        <v>121</v>
      </c>
      <c r="EG72" s="1">
        <v>45750</v>
      </c>
      <c r="EH72" s="1">
        <v>180</v>
      </c>
      <c r="EI72" s="1">
        <v>27</v>
      </c>
      <c r="EJ72" s="1" t="s">
        <v>122</v>
      </c>
    </row>
    <row r="73" spans="1:437" x14ac:dyDescent="0.2">
      <c r="A73" s="1">
        <v>70</v>
      </c>
      <c r="B73" s="9">
        <v>45789.421053240738</v>
      </c>
      <c r="D73" s="9">
        <v>45748</v>
      </c>
      <c r="E73" s="1" t="s">
        <v>193</v>
      </c>
      <c r="F73" s="1" t="s">
        <v>289</v>
      </c>
      <c r="G73" s="1" t="s">
        <v>290</v>
      </c>
      <c r="H73" s="1">
        <v>4</v>
      </c>
      <c r="J73" s="1">
        <v>2</v>
      </c>
      <c r="N73" s="1" t="s">
        <v>217</v>
      </c>
      <c r="BY73" s="1" t="s">
        <v>543</v>
      </c>
      <c r="CB73" s="1" t="s">
        <v>46</v>
      </c>
      <c r="CJ73" s="1" t="s">
        <v>121</v>
      </c>
      <c r="CK73" s="1">
        <v>45754</v>
      </c>
      <c r="CL73" s="1">
        <v>30</v>
      </c>
      <c r="CM73" s="1">
        <v>4</v>
      </c>
      <c r="CN73" s="1" t="s">
        <v>113</v>
      </c>
    </row>
    <row r="74" spans="1:437" x14ac:dyDescent="0.2">
      <c r="A74" s="1">
        <v>71</v>
      </c>
      <c r="B74" s="9">
        <v>45789.423472222225</v>
      </c>
      <c r="D74" s="9">
        <v>45748</v>
      </c>
      <c r="E74" s="1" t="s">
        <v>193</v>
      </c>
      <c r="F74" s="1" t="s">
        <v>289</v>
      </c>
      <c r="G74" s="1" t="s">
        <v>290</v>
      </c>
      <c r="H74" s="1">
        <v>4</v>
      </c>
      <c r="J74" s="1">
        <v>2</v>
      </c>
      <c r="O74" s="1" t="s">
        <v>571</v>
      </c>
      <c r="FH74" s="1" t="s">
        <v>63</v>
      </c>
      <c r="GX74" s="1" t="s">
        <v>106</v>
      </c>
      <c r="HA74" s="1" t="s">
        <v>172</v>
      </c>
      <c r="HB74" s="1" t="s">
        <v>121</v>
      </c>
      <c r="HC74" s="1">
        <v>45773</v>
      </c>
      <c r="HL74" s="1" t="s">
        <v>63</v>
      </c>
      <c r="IF74" s="1" t="s">
        <v>83</v>
      </c>
      <c r="JB74" s="1" t="s">
        <v>106</v>
      </c>
      <c r="JE74" s="1" t="s">
        <v>172</v>
      </c>
      <c r="JF74" s="1" t="s">
        <v>121</v>
      </c>
      <c r="JG74" s="1">
        <v>45771</v>
      </c>
      <c r="JP74" s="1" t="s">
        <v>63</v>
      </c>
      <c r="KJ74" s="1" t="s">
        <v>83</v>
      </c>
      <c r="LH74" s="1" t="s">
        <v>108</v>
      </c>
      <c r="LI74" s="1" t="s">
        <v>185</v>
      </c>
      <c r="LJ74" s="1" t="s">
        <v>121</v>
      </c>
      <c r="LK74" s="1">
        <v>45748</v>
      </c>
    </row>
    <row r="75" spans="1:437" x14ac:dyDescent="0.2">
      <c r="A75" s="1">
        <v>72</v>
      </c>
      <c r="B75" s="9">
        <v>45789.424710648149</v>
      </c>
      <c r="D75" s="9">
        <v>45748</v>
      </c>
      <c r="E75" s="1" t="s">
        <v>193</v>
      </c>
      <c r="F75" s="1" t="s">
        <v>289</v>
      </c>
      <c r="G75" s="1" t="s">
        <v>290</v>
      </c>
      <c r="H75" s="1">
        <v>4</v>
      </c>
      <c r="J75" s="1">
        <v>2</v>
      </c>
      <c r="N75" s="1" t="s">
        <v>217</v>
      </c>
      <c r="BY75" s="1" t="s">
        <v>416</v>
      </c>
      <c r="CB75" s="1" t="s">
        <v>46</v>
      </c>
      <c r="CJ75" s="1" t="s">
        <v>121</v>
      </c>
      <c r="CK75" s="1">
        <v>45748</v>
      </c>
      <c r="CL75" s="1">
        <v>30</v>
      </c>
      <c r="CM75" s="1">
        <v>5</v>
      </c>
      <c r="CN75" s="1" t="s">
        <v>113</v>
      </c>
    </row>
    <row r="76" spans="1:437" x14ac:dyDescent="0.2">
      <c r="A76" s="1">
        <v>73</v>
      </c>
      <c r="B76" s="9">
        <v>45789.488958333335</v>
      </c>
      <c r="D76" s="9">
        <v>45748</v>
      </c>
      <c r="E76" s="1" t="s">
        <v>187</v>
      </c>
      <c r="F76" s="1" t="s">
        <v>265</v>
      </c>
      <c r="G76" s="1" t="s">
        <v>266</v>
      </c>
      <c r="K76" s="1">
        <v>2</v>
      </c>
      <c r="N76" s="1" t="s">
        <v>217</v>
      </c>
      <c r="O76" s="1" t="s">
        <v>571</v>
      </c>
      <c r="BY76" s="1" t="s">
        <v>501</v>
      </c>
      <c r="CI76" s="1" t="s">
        <v>53</v>
      </c>
      <c r="CJ76" s="1" t="s">
        <v>121</v>
      </c>
      <c r="CK76" s="1">
        <v>45772</v>
      </c>
      <c r="CL76" s="1">
        <v>60</v>
      </c>
      <c r="CM76" s="1">
        <v>25</v>
      </c>
      <c r="CN76" s="1" t="s">
        <v>113</v>
      </c>
      <c r="CO76" s="1" t="s">
        <v>181</v>
      </c>
      <c r="CY76" s="1" t="s">
        <v>53</v>
      </c>
      <c r="CZ76" s="1" t="s">
        <v>121</v>
      </c>
      <c r="DA76" s="1">
        <v>45771</v>
      </c>
      <c r="DB76" s="1">
        <v>240</v>
      </c>
      <c r="DC76" s="1">
        <v>25</v>
      </c>
      <c r="DD76" s="1" t="s">
        <v>113</v>
      </c>
      <c r="GM76" s="1" t="s">
        <v>95</v>
      </c>
      <c r="GW76" s="1" t="s">
        <v>105</v>
      </c>
      <c r="HA76" s="1" t="s">
        <v>172</v>
      </c>
      <c r="HB76" s="1" t="s">
        <v>121</v>
      </c>
      <c r="HC76" s="1">
        <v>45749</v>
      </c>
      <c r="HD76" s="1" t="s">
        <v>628</v>
      </c>
      <c r="IQ76" s="1" t="s">
        <v>95</v>
      </c>
      <c r="JB76" s="1" t="s">
        <v>106</v>
      </c>
      <c r="JE76" s="1" t="s">
        <v>130</v>
      </c>
      <c r="JF76" s="1" t="s">
        <v>121</v>
      </c>
      <c r="JG76" s="1">
        <v>45771</v>
      </c>
      <c r="JH76" s="1" t="s">
        <v>629</v>
      </c>
    </row>
    <row r="77" spans="1:437" x14ac:dyDescent="0.2">
      <c r="A77" s="1">
        <v>74</v>
      </c>
      <c r="B77" s="9">
        <v>45789.574062500003</v>
      </c>
      <c r="D77" s="9">
        <v>45748</v>
      </c>
      <c r="E77" s="1" t="s">
        <v>148</v>
      </c>
      <c r="F77" s="1" t="s">
        <v>436</v>
      </c>
      <c r="G77" s="1" t="s">
        <v>437</v>
      </c>
      <c r="H77" s="1">
        <v>4</v>
      </c>
      <c r="I77" s="1">
        <v>0</v>
      </c>
      <c r="J77" s="1">
        <v>1</v>
      </c>
      <c r="K77" s="1">
        <v>0</v>
      </c>
      <c r="O77" s="1" t="s">
        <v>571</v>
      </c>
      <c r="FQ77" s="1" t="s">
        <v>72</v>
      </c>
      <c r="GX77" s="1" t="s">
        <v>106</v>
      </c>
      <c r="HA77" s="1" t="s">
        <v>185</v>
      </c>
      <c r="HB77" s="1" t="s">
        <v>121</v>
      </c>
      <c r="HC77" s="1">
        <v>45783</v>
      </c>
      <c r="HD77" s="1" t="s">
        <v>630</v>
      </c>
    </row>
    <row r="78" spans="1:437" x14ac:dyDescent="0.2">
      <c r="A78" s="1">
        <v>75</v>
      </c>
      <c r="B78" s="9">
        <v>45790.456990740742</v>
      </c>
      <c r="D78" s="9">
        <v>45748</v>
      </c>
      <c r="E78" s="1" t="s">
        <v>150</v>
      </c>
      <c r="F78" s="1" t="s">
        <v>151</v>
      </c>
      <c r="G78" s="1" t="s">
        <v>152</v>
      </c>
      <c r="I78" s="1">
        <v>1</v>
      </c>
      <c r="J78" s="1">
        <v>1</v>
      </c>
      <c r="M78" s="9" t="s">
        <v>214</v>
      </c>
      <c r="N78" s="1" t="s">
        <v>217</v>
      </c>
      <c r="O78" s="1" t="s">
        <v>571</v>
      </c>
      <c r="AU78" s="1" t="s">
        <v>506</v>
      </c>
      <c r="AV78" s="1" t="s">
        <v>112</v>
      </c>
      <c r="AW78" s="1">
        <v>45777</v>
      </c>
      <c r="AX78" s="1">
        <v>30</v>
      </c>
      <c r="AY78" s="1">
        <v>1</v>
      </c>
      <c r="AZ78" s="1" t="s">
        <v>122</v>
      </c>
      <c r="BY78" s="1" t="s">
        <v>154</v>
      </c>
      <c r="CF78" s="1" t="s">
        <v>50</v>
      </c>
      <c r="CJ78" s="1" t="s">
        <v>121</v>
      </c>
      <c r="CK78" s="1">
        <v>45765</v>
      </c>
      <c r="CL78" s="1">
        <v>15</v>
      </c>
      <c r="CM78" s="1">
        <v>1</v>
      </c>
      <c r="CN78" s="1" t="s">
        <v>122</v>
      </c>
      <c r="CO78" s="1" t="s">
        <v>263</v>
      </c>
      <c r="CR78" s="1" t="s">
        <v>46</v>
      </c>
      <c r="CZ78" s="1" t="s">
        <v>121</v>
      </c>
      <c r="DA78" s="1">
        <v>45764</v>
      </c>
      <c r="DB78" s="1">
        <v>15</v>
      </c>
      <c r="DC78" s="1">
        <v>1</v>
      </c>
      <c r="DD78" s="1" t="s">
        <v>122</v>
      </c>
      <c r="DE78" s="1" t="s">
        <v>554</v>
      </c>
      <c r="DH78" s="1" t="s">
        <v>46</v>
      </c>
      <c r="DP78" s="1" t="s">
        <v>121</v>
      </c>
      <c r="DQ78" s="1">
        <v>45761</v>
      </c>
      <c r="DR78" s="1">
        <v>30</v>
      </c>
      <c r="DS78" s="1">
        <v>1</v>
      </c>
      <c r="DT78" s="1" t="s">
        <v>122</v>
      </c>
      <c r="DU78" s="1" t="s">
        <v>145</v>
      </c>
      <c r="DX78" s="1" t="s">
        <v>46</v>
      </c>
      <c r="EF78" s="1" t="s">
        <v>112</v>
      </c>
      <c r="EG78" s="1">
        <v>45758</v>
      </c>
      <c r="EH78" s="1">
        <v>30</v>
      </c>
      <c r="EI78" s="1">
        <v>1</v>
      </c>
      <c r="EJ78" s="1" t="s">
        <v>122</v>
      </c>
      <c r="EK78" s="1" t="s">
        <v>631</v>
      </c>
      <c r="EN78" s="1" t="s">
        <v>46</v>
      </c>
      <c r="EV78" s="1" t="s">
        <v>121</v>
      </c>
      <c r="EW78" s="1">
        <v>45761</v>
      </c>
      <c r="EX78" s="1">
        <v>30</v>
      </c>
      <c r="EY78" s="1">
        <v>1</v>
      </c>
      <c r="EZ78" s="1" t="s">
        <v>122</v>
      </c>
    </row>
    <row r="79" spans="1:437" x14ac:dyDescent="0.2">
      <c r="A79" s="1">
        <v>76</v>
      </c>
      <c r="B79" s="9">
        <v>45790.460347222222</v>
      </c>
      <c r="D79" s="9">
        <v>45748</v>
      </c>
      <c r="E79" s="1" t="s">
        <v>150</v>
      </c>
      <c r="F79" s="1" t="s">
        <v>151</v>
      </c>
      <c r="G79" s="1" t="s">
        <v>152</v>
      </c>
      <c r="I79" s="1">
        <v>1</v>
      </c>
      <c r="J79" s="1">
        <v>1</v>
      </c>
      <c r="N79" s="1" t="s">
        <v>217</v>
      </c>
      <c r="BY79" s="1" t="s">
        <v>544</v>
      </c>
      <c r="CB79" s="1" t="s">
        <v>46</v>
      </c>
      <c r="CJ79" s="1" t="s">
        <v>121</v>
      </c>
      <c r="CK79" s="1">
        <v>45761</v>
      </c>
      <c r="CL79" s="1">
        <v>45</v>
      </c>
      <c r="CM79" s="1">
        <v>1</v>
      </c>
      <c r="CN79" s="1" t="s">
        <v>122</v>
      </c>
    </row>
    <row r="80" spans="1:437" x14ac:dyDescent="0.2">
      <c r="A80" s="1">
        <v>77</v>
      </c>
      <c r="B80" s="9">
        <v>45790.511504629627</v>
      </c>
      <c r="D80" s="9">
        <v>45748</v>
      </c>
      <c r="E80" s="1" t="s">
        <v>90</v>
      </c>
      <c r="F80" s="1" t="s">
        <v>461</v>
      </c>
      <c r="G80" s="1" t="s">
        <v>462</v>
      </c>
      <c r="H80" s="1">
        <v>6</v>
      </c>
      <c r="I80" s="1">
        <v>1</v>
      </c>
      <c r="J80" s="1">
        <v>0</v>
      </c>
      <c r="K80" s="1">
        <v>1</v>
      </c>
      <c r="N80" s="1" t="s">
        <v>217</v>
      </c>
      <c r="BY80" s="1" t="s">
        <v>406</v>
      </c>
      <c r="CE80" s="1" t="s">
        <v>49</v>
      </c>
      <c r="CJ80" s="1" t="s">
        <v>121</v>
      </c>
      <c r="CK80" s="1">
        <v>45777</v>
      </c>
      <c r="CL80" s="1">
        <v>30</v>
      </c>
      <c r="CM80" s="1">
        <v>2</v>
      </c>
      <c r="CN80" s="1" t="s">
        <v>113</v>
      </c>
      <c r="CO80" s="1" t="s">
        <v>154</v>
      </c>
      <c r="CU80" s="1" t="s">
        <v>49</v>
      </c>
      <c r="CZ80" s="1" t="s">
        <v>128</v>
      </c>
      <c r="DA80" s="1">
        <v>45771</v>
      </c>
      <c r="DB80" s="1">
        <v>60</v>
      </c>
      <c r="DC80" s="1">
        <v>5</v>
      </c>
      <c r="DD80" s="1" t="s">
        <v>113</v>
      </c>
      <c r="DE80" s="1" t="s">
        <v>544</v>
      </c>
      <c r="DF80" s="1" t="s">
        <v>44</v>
      </c>
      <c r="DP80" s="1" t="s">
        <v>121</v>
      </c>
      <c r="DQ80" s="1">
        <v>45755</v>
      </c>
      <c r="DR80" s="1">
        <v>240</v>
      </c>
      <c r="DS80" s="1">
        <v>3</v>
      </c>
      <c r="DT80" s="1" t="s">
        <v>113</v>
      </c>
      <c r="EA80" s="1" t="s">
        <v>49</v>
      </c>
      <c r="EF80" s="1" t="s">
        <v>121</v>
      </c>
      <c r="EG80" s="1">
        <v>45757</v>
      </c>
      <c r="EH80" s="1">
        <v>180</v>
      </c>
      <c r="EI80" s="1">
        <v>3</v>
      </c>
      <c r="EJ80" s="1" t="s">
        <v>113</v>
      </c>
      <c r="EK80" s="1" t="s">
        <v>480</v>
      </c>
      <c r="EN80" s="1" t="s">
        <v>46</v>
      </c>
      <c r="EV80" s="1" t="s">
        <v>121</v>
      </c>
      <c r="EW80" s="1">
        <v>45758</v>
      </c>
      <c r="EX80" s="1">
        <v>40</v>
      </c>
      <c r="EY80" s="1">
        <v>2</v>
      </c>
      <c r="EZ80" s="1" t="s">
        <v>113</v>
      </c>
      <c r="PU80" s="1" t="s">
        <v>632</v>
      </c>
    </row>
    <row r="81" spans="1:437" x14ac:dyDescent="0.2">
      <c r="A81" s="1">
        <v>78</v>
      </c>
      <c r="B81" s="9">
        <v>45791.392372685186</v>
      </c>
      <c r="D81" s="9">
        <v>45748</v>
      </c>
      <c r="E81" s="1" t="s">
        <v>164</v>
      </c>
      <c r="F81" s="1" t="s">
        <v>540</v>
      </c>
      <c r="G81" s="1" t="s">
        <v>541</v>
      </c>
      <c r="H81" s="1">
        <v>4</v>
      </c>
      <c r="I81" s="1">
        <v>0</v>
      </c>
      <c r="J81" s="1">
        <v>2</v>
      </c>
      <c r="K81" s="1">
        <v>0</v>
      </c>
      <c r="N81" s="1" t="s">
        <v>217</v>
      </c>
      <c r="BY81" s="1" t="s">
        <v>526</v>
      </c>
      <c r="CI81" s="1" t="s">
        <v>53</v>
      </c>
      <c r="CJ81" s="1" t="s">
        <v>121</v>
      </c>
      <c r="CK81" s="1">
        <v>45763</v>
      </c>
      <c r="CL81" s="1">
        <v>75</v>
      </c>
      <c r="CM81" s="1">
        <v>10</v>
      </c>
      <c r="CN81" s="1">
        <v>0</v>
      </c>
      <c r="PU81" s="1" t="s">
        <v>633</v>
      </c>
    </row>
    <row r="82" spans="1:437" x14ac:dyDescent="0.2">
      <c r="A82" s="1">
        <v>79</v>
      </c>
      <c r="B82" s="9">
        <v>45791.496365740742</v>
      </c>
      <c r="D82" s="9">
        <v>45748</v>
      </c>
      <c r="E82" s="1" t="s">
        <v>194</v>
      </c>
      <c r="F82" s="1" t="s">
        <v>576</v>
      </c>
      <c r="G82" s="1" t="s">
        <v>577</v>
      </c>
      <c r="H82" s="1">
        <v>2</v>
      </c>
      <c r="J82" s="1">
        <v>3</v>
      </c>
      <c r="K82" s="1">
        <v>2</v>
      </c>
      <c r="M82" s="9" t="s">
        <v>214</v>
      </c>
      <c r="N82" s="1" t="s">
        <v>217</v>
      </c>
      <c r="O82" s="1" t="s">
        <v>571</v>
      </c>
      <c r="AU82" s="1" t="s">
        <v>291</v>
      </c>
      <c r="AV82" s="1" t="s">
        <v>126</v>
      </c>
      <c r="AW82" s="1">
        <v>45755</v>
      </c>
      <c r="AX82" s="1">
        <v>15</v>
      </c>
      <c r="AY82" s="1">
        <v>1</v>
      </c>
      <c r="AZ82" s="1" t="s">
        <v>113</v>
      </c>
      <c r="CH82" s="1" t="s">
        <v>52</v>
      </c>
      <c r="CI82" s="1" t="s">
        <v>53</v>
      </c>
      <c r="CJ82" s="1" t="s">
        <v>121</v>
      </c>
      <c r="CK82" s="1">
        <v>45755</v>
      </c>
      <c r="CL82" s="1">
        <v>120</v>
      </c>
      <c r="CM82" s="1">
        <v>25</v>
      </c>
      <c r="CN82" s="1" t="s">
        <v>122</v>
      </c>
      <c r="GT82" s="1" t="s">
        <v>102</v>
      </c>
      <c r="GZ82" s="1" t="s">
        <v>108</v>
      </c>
      <c r="HA82" s="1" t="s">
        <v>127</v>
      </c>
      <c r="HB82" s="1" t="s">
        <v>128</v>
      </c>
      <c r="HC82" s="1">
        <v>45761</v>
      </c>
      <c r="HD82" s="1" t="s">
        <v>634</v>
      </c>
    </row>
    <row r="83" spans="1:437" x14ac:dyDescent="0.2">
      <c r="A83" s="1">
        <v>80</v>
      </c>
      <c r="B83" s="9">
        <v>45791.530902777777</v>
      </c>
      <c r="D83" s="9">
        <v>45748</v>
      </c>
      <c r="E83" s="1" t="s">
        <v>192</v>
      </c>
      <c r="F83" s="1" t="s">
        <v>296</v>
      </c>
      <c r="G83" s="1" t="s">
        <v>297</v>
      </c>
      <c r="H83" s="1">
        <v>7</v>
      </c>
      <c r="I83" s="1">
        <v>0</v>
      </c>
      <c r="J83" s="1">
        <v>2</v>
      </c>
      <c r="K83" s="1">
        <v>0</v>
      </c>
      <c r="L83" s="1" t="s">
        <v>209</v>
      </c>
      <c r="N83" s="1" t="s">
        <v>217</v>
      </c>
      <c r="Q83" s="1" t="s">
        <v>293</v>
      </c>
      <c r="R83" s="1" t="s">
        <v>128</v>
      </c>
      <c r="S83" s="1">
        <v>45755</v>
      </c>
      <c r="T83" s="1">
        <v>60</v>
      </c>
      <c r="U83" s="1">
        <v>7</v>
      </c>
      <c r="V83" s="1" t="s">
        <v>113</v>
      </c>
      <c r="W83" s="1" t="s">
        <v>293</v>
      </c>
      <c r="X83" s="1" t="s">
        <v>128</v>
      </c>
      <c r="Y83" s="1">
        <v>45757</v>
      </c>
      <c r="Z83" s="1">
        <v>30</v>
      </c>
      <c r="AA83" s="1">
        <v>2</v>
      </c>
      <c r="AB83" s="1" t="s">
        <v>122</v>
      </c>
      <c r="BY83" s="1" t="s">
        <v>475</v>
      </c>
      <c r="CA83" s="1" t="s">
        <v>45</v>
      </c>
      <c r="CB83" s="1" t="s">
        <v>46</v>
      </c>
      <c r="CJ83" s="1" t="s">
        <v>121</v>
      </c>
      <c r="CK83" s="1">
        <v>45763</v>
      </c>
      <c r="CL83" s="1">
        <v>180</v>
      </c>
      <c r="CM83" s="1">
        <v>5</v>
      </c>
      <c r="CN83" s="1" t="s">
        <v>122</v>
      </c>
      <c r="CO83" s="1" t="s">
        <v>304</v>
      </c>
      <c r="CR83" s="1" t="s">
        <v>46</v>
      </c>
      <c r="CZ83" s="1" t="s">
        <v>121</v>
      </c>
      <c r="DA83" s="1">
        <v>45777</v>
      </c>
      <c r="DB83" s="1">
        <v>90</v>
      </c>
      <c r="DC83" s="1">
        <v>2</v>
      </c>
      <c r="DD83" s="1" t="s">
        <v>113</v>
      </c>
      <c r="PU83" s="1" t="s">
        <v>635</v>
      </c>
    </row>
    <row r="84" spans="1:437" x14ac:dyDescent="0.2">
      <c r="A84" s="1">
        <v>81</v>
      </c>
      <c r="B84" s="9">
        <v>45791.671701388892</v>
      </c>
      <c r="D84" s="9">
        <v>45748</v>
      </c>
      <c r="E84" s="1" t="s">
        <v>144</v>
      </c>
      <c r="F84" s="1" t="s">
        <v>550</v>
      </c>
      <c r="G84" s="1" t="s">
        <v>551</v>
      </c>
      <c r="H84" s="1">
        <v>2</v>
      </c>
      <c r="K84" s="1">
        <v>1</v>
      </c>
      <c r="M84" s="9" t="s">
        <v>214</v>
      </c>
      <c r="N84" s="1" t="s">
        <v>217</v>
      </c>
      <c r="O84" s="1" t="s">
        <v>571</v>
      </c>
      <c r="AU84" s="1" t="s">
        <v>440</v>
      </c>
      <c r="AV84" s="1" t="s">
        <v>121</v>
      </c>
      <c r="AW84" s="1">
        <v>45757</v>
      </c>
      <c r="AX84" s="1">
        <v>15</v>
      </c>
      <c r="AY84" s="1">
        <v>2</v>
      </c>
      <c r="AZ84" s="1" t="s">
        <v>149</v>
      </c>
      <c r="BA84" s="1" t="s">
        <v>485</v>
      </c>
      <c r="BB84" s="1" t="s">
        <v>121</v>
      </c>
      <c r="BC84" s="1">
        <v>45762</v>
      </c>
      <c r="BD84" s="1">
        <v>15</v>
      </c>
      <c r="BE84" s="1">
        <v>1</v>
      </c>
      <c r="BF84" s="1" t="s">
        <v>149</v>
      </c>
      <c r="BG84" s="1" t="s">
        <v>409</v>
      </c>
      <c r="BH84" s="1" t="s">
        <v>121</v>
      </c>
      <c r="BI84" s="1">
        <v>45762</v>
      </c>
      <c r="BJ84" s="1">
        <v>15</v>
      </c>
      <c r="BK84" s="1">
        <v>1</v>
      </c>
      <c r="BL84" s="1" t="s">
        <v>149</v>
      </c>
      <c r="BY84" s="1" t="s">
        <v>147</v>
      </c>
      <c r="CF84" s="1" t="s">
        <v>50</v>
      </c>
      <c r="CJ84" s="1" t="s">
        <v>121</v>
      </c>
      <c r="CK84" s="1">
        <v>45763</v>
      </c>
      <c r="CL84" s="1">
        <v>20</v>
      </c>
      <c r="CM84" s="1">
        <v>1</v>
      </c>
      <c r="CN84" s="1" t="s">
        <v>115</v>
      </c>
      <c r="CO84" s="1" t="s">
        <v>463</v>
      </c>
      <c r="CV84" s="1" t="s">
        <v>50</v>
      </c>
      <c r="CZ84" s="1" t="s">
        <v>121</v>
      </c>
      <c r="DA84" s="1">
        <v>45763</v>
      </c>
      <c r="DB84" s="1">
        <v>20</v>
      </c>
      <c r="DC84" s="1">
        <v>1</v>
      </c>
      <c r="DD84" s="1" t="s">
        <v>115</v>
      </c>
      <c r="DE84" s="1" t="s">
        <v>463</v>
      </c>
      <c r="DL84" s="1" t="s">
        <v>50</v>
      </c>
      <c r="DP84" s="1" t="s">
        <v>121</v>
      </c>
      <c r="DQ84" s="1">
        <v>45763</v>
      </c>
      <c r="DR84" s="1">
        <v>20</v>
      </c>
      <c r="DS84" s="1">
        <v>1</v>
      </c>
      <c r="DT84" s="1" t="s">
        <v>115</v>
      </c>
      <c r="DU84" s="1" t="s">
        <v>463</v>
      </c>
      <c r="DX84" s="1" t="s">
        <v>46</v>
      </c>
      <c r="EF84" s="1" t="s">
        <v>121</v>
      </c>
      <c r="EG84" s="1">
        <v>45763</v>
      </c>
      <c r="EH84" s="1">
        <v>15</v>
      </c>
      <c r="EI84" s="1">
        <v>1</v>
      </c>
      <c r="EJ84" s="1" t="s">
        <v>115</v>
      </c>
      <c r="EK84" s="1" t="s">
        <v>464</v>
      </c>
      <c r="ER84" s="1" t="s">
        <v>50</v>
      </c>
      <c r="EV84" s="1" t="s">
        <v>121</v>
      </c>
      <c r="EW84" s="1">
        <v>45763</v>
      </c>
      <c r="EX84" s="1">
        <v>15</v>
      </c>
      <c r="EY84" s="1">
        <v>1</v>
      </c>
      <c r="EZ84" s="1" t="s">
        <v>115</v>
      </c>
      <c r="PU84" s="1" t="s">
        <v>636</v>
      </c>
    </row>
    <row r="85" spans="1:437" x14ac:dyDescent="0.2">
      <c r="A85" s="1">
        <v>82</v>
      </c>
      <c r="B85" s="9">
        <v>45791.695381944446</v>
      </c>
      <c r="D85" s="9">
        <v>45748</v>
      </c>
      <c r="E85" s="1" t="s">
        <v>125</v>
      </c>
      <c r="F85" s="1" t="s">
        <v>504</v>
      </c>
      <c r="G85" s="1" t="s">
        <v>505</v>
      </c>
      <c r="H85" s="1">
        <v>4</v>
      </c>
      <c r="I85" s="1">
        <v>4</v>
      </c>
      <c r="J85" s="1">
        <v>6</v>
      </c>
      <c r="L85" s="1" t="s">
        <v>209</v>
      </c>
      <c r="N85" s="1" t="s">
        <v>217</v>
      </c>
      <c r="O85" s="1" t="s">
        <v>571</v>
      </c>
      <c r="R85" s="1" t="s">
        <v>121</v>
      </c>
      <c r="S85" s="1">
        <v>45772</v>
      </c>
      <c r="T85" s="1">
        <v>60</v>
      </c>
      <c r="U85" s="1">
        <v>4</v>
      </c>
      <c r="V85" s="1" t="s">
        <v>122</v>
      </c>
      <c r="BY85" s="1" t="s">
        <v>528</v>
      </c>
      <c r="CC85" s="1" t="s">
        <v>47</v>
      </c>
      <c r="CJ85" s="1" t="s">
        <v>121</v>
      </c>
      <c r="CK85" s="1">
        <v>45756</v>
      </c>
      <c r="CL85" s="1">
        <v>60</v>
      </c>
      <c r="CM85" s="1">
        <v>4</v>
      </c>
      <c r="CN85" s="1" t="s">
        <v>122</v>
      </c>
      <c r="CQ85" s="1" t="s">
        <v>45</v>
      </c>
      <c r="CZ85" s="1" t="s">
        <v>121</v>
      </c>
      <c r="DA85" s="1">
        <v>45750</v>
      </c>
      <c r="DB85" s="1">
        <v>300</v>
      </c>
      <c r="DC85" s="1">
        <v>5</v>
      </c>
      <c r="DD85" s="1" t="s">
        <v>122</v>
      </c>
      <c r="DE85" s="1" t="s">
        <v>58</v>
      </c>
      <c r="DG85" s="1" t="s">
        <v>45</v>
      </c>
      <c r="DP85" s="1" t="s">
        <v>121</v>
      </c>
      <c r="DQ85" s="1">
        <v>45756</v>
      </c>
      <c r="DR85" s="1">
        <v>60</v>
      </c>
      <c r="DS85" s="1">
        <v>2</v>
      </c>
      <c r="DT85" s="1" t="s">
        <v>122</v>
      </c>
      <c r="DW85" s="1" t="s">
        <v>45</v>
      </c>
      <c r="EF85" s="1" t="s">
        <v>121</v>
      </c>
      <c r="EG85" s="1">
        <v>45772</v>
      </c>
      <c r="EH85" s="1">
        <v>90</v>
      </c>
      <c r="EI85" s="1">
        <v>1</v>
      </c>
      <c r="EJ85" s="1" t="s">
        <v>122</v>
      </c>
      <c r="FC85" s="1" t="s">
        <v>58</v>
      </c>
      <c r="GN85" s="1" t="s">
        <v>96</v>
      </c>
    </row>
    <row r="86" spans="1:437" x14ac:dyDescent="0.2">
      <c r="A86" s="1">
        <v>83</v>
      </c>
      <c r="B86" s="9">
        <v>45798.450370370374</v>
      </c>
      <c r="D86" s="9">
        <v>45748</v>
      </c>
      <c r="E86" s="1" t="s">
        <v>140</v>
      </c>
      <c r="F86" s="1" t="s">
        <v>141</v>
      </c>
      <c r="G86" s="1" t="s">
        <v>142</v>
      </c>
      <c r="H86" s="1">
        <v>1</v>
      </c>
      <c r="I86" s="1">
        <v>0</v>
      </c>
      <c r="J86" s="1">
        <v>1</v>
      </c>
      <c r="K86" s="1">
        <v>0</v>
      </c>
      <c r="P86" s="1" t="s">
        <v>295</v>
      </c>
    </row>
    <row r="87" spans="1:437" x14ac:dyDescent="0.2">
      <c r="A87" s="1">
        <v>84</v>
      </c>
      <c r="B87" s="9">
        <v>45799.492060185185</v>
      </c>
      <c r="D87" s="9">
        <v>45748</v>
      </c>
      <c r="E87" s="1" t="s">
        <v>195</v>
      </c>
      <c r="F87" s="1" t="s">
        <v>477</v>
      </c>
      <c r="G87" s="1" t="s">
        <v>478</v>
      </c>
      <c r="H87" s="1">
        <v>4</v>
      </c>
      <c r="I87" s="1">
        <v>0</v>
      </c>
      <c r="J87" s="1">
        <v>1</v>
      </c>
      <c r="K87" s="1">
        <v>0</v>
      </c>
      <c r="N87" s="1" t="s">
        <v>217</v>
      </c>
      <c r="O87" s="1" t="s">
        <v>571</v>
      </c>
      <c r="BY87" s="1" t="s">
        <v>1015</v>
      </c>
      <c r="CB87" s="1" t="s">
        <v>46</v>
      </c>
      <c r="CJ87" s="1" t="s">
        <v>121</v>
      </c>
      <c r="CK87" s="1">
        <v>45779</v>
      </c>
      <c r="CL87" s="1">
        <v>240</v>
      </c>
      <c r="CM87" s="1">
        <v>300</v>
      </c>
      <c r="CN87" s="1" t="s">
        <v>122</v>
      </c>
      <c r="CO87" s="1" t="s">
        <v>1016</v>
      </c>
      <c r="CR87" s="1" t="s">
        <v>46</v>
      </c>
      <c r="CZ87" s="1" t="s">
        <v>121</v>
      </c>
      <c r="DA87" s="1">
        <v>45797</v>
      </c>
      <c r="DB87" s="1">
        <v>300</v>
      </c>
      <c r="DC87" s="1">
        <v>500</v>
      </c>
      <c r="DD87" s="1" t="s">
        <v>122</v>
      </c>
      <c r="DE87" s="1" t="s">
        <v>301</v>
      </c>
      <c r="DI87" s="1" t="s">
        <v>47</v>
      </c>
      <c r="DP87" s="1" t="s">
        <v>121</v>
      </c>
      <c r="DQ87" s="1">
        <v>45790</v>
      </c>
      <c r="DR87" s="1">
        <v>320</v>
      </c>
      <c r="DS87" s="1">
        <v>350</v>
      </c>
      <c r="DT87" s="1" t="s">
        <v>122</v>
      </c>
      <c r="FK87" s="1" t="s">
        <v>66</v>
      </c>
      <c r="FL87" s="1" t="s">
        <v>67</v>
      </c>
      <c r="FN87" s="1" t="s">
        <v>604</v>
      </c>
      <c r="FO87" s="1" t="s">
        <v>69</v>
      </c>
      <c r="FS87" s="1" t="s">
        <v>74</v>
      </c>
      <c r="FU87" s="1" t="s">
        <v>76</v>
      </c>
      <c r="GH87" s="1" t="s">
        <v>89</v>
      </c>
      <c r="GW87" s="1" t="s">
        <v>105</v>
      </c>
      <c r="HA87" s="1" t="s">
        <v>172</v>
      </c>
      <c r="HB87" s="1" t="s">
        <v>121</v>
      </c>
      <c r="HC87" s="1">
        <v>45784</v>
      </c>
      <c r="HD87" s="1" t="s">
        <v>1017</v>
      </c>
      <c r="HH87" s="1" t="s">
        <v>59</v>
      </c>
      <c r="HO87" s="1" t="s">
        <v>66</v>
      </c>
      <c r="HP87" s="1" t="s">
        <v>67</v>
      </c>
      <c r="JC87" s="1" t="s">
        <v>107</v>
      </c>
      <c r="JE87" s="1" t="s">
        <v>172</v>
      </c>
      <c r="JF87" s="1" t="s">
        <v>121</v>
      </c>
      <c r="JG87" s="1">
        <v>45785</v>
      </c>
      <c r="JH87" s="1" t="s">
        <v>1018</v>
      </c>
      <c r="JL87" s="1" t="s">
        <v>59</v>
      </c>
      <c r="JM87" s="1" t="s">
        <v>60</v>
      </c>
      <c r="JP87" s="1" t="s">
        <v>63</v>
      </c>
      <c r="JS87" s="1" t="s">
        <v>66</v>
      </c>
      <c r="JT87" s="1" t="s">
        <v>67</v>
      </c>
      <c r="JV87" s="1" t="s">
        <v>604</v>
      </c>
      <c r="JW87" s="1" t="s">
        <v>69</v>
      </c>
      <c r="KB87" s="1" t="s">
        <v>75</v>
      </c>
      <c r="KG87" s="1" t="s">
        <v>80</v>
      </c>
      <c r="KM87" s="1" t="s">
        <v>86</v>
      </c>
      <c r="LG87" s="1" t="s">
        <v>107</v>
      </c>
      <c r="LI87" s="1" t="s">
        <v>172</v>
      </c>
      <c r="LJ87" s="1" t="s">
        <v>121</v>
      </c>
      <c r="LK87" s="1">
        <v>45786</v>
      </c>
      <c r="LL87" s="1" t="s">
        <v>1019</v>
      </c>
    </row>
    <row r="88" spans="1:437" x14ac:dyDescent="0.2">
      <c r="A88" s="1">
        <v>85</v>
      </c>
      <c r="B88" s="9">
        <v>45799.748182870368</v>
      </c>
      <c r="D88" s="9">
        <v>45748</v>
      </c>
      <c r="E88" s="1" t="s">
        <v>182</v>
      </c>
      <c r="F88" s="1" t="s">
        <v>427</v>
      </c>
      <c r="G88" s="1" t="s">
        <v>1020</v>
      </c>
      <c r="H88" s="1">
        <v>5</v>
      </c>
      <c r="J88" s="1">
        <v>5</v>
      </c>
      <c r="L88" s="1" t="s">
        <v>209</v>
      </c>
      <c r="M88" s="9" t="s">
        <v>214</v>
      </c>
      <c r="N88" s="1" t="s">
        <v>217</v>
      </c>
      <c r="O88" s="1" t="s">
        <v>571</v>
      </c>
      <c r="Q88" s="1" t="s">
        <v>432</v>
      </c>
      <c r="R88" s="1" t="s">
        <v>121</v>
      </c>
      <c r="S88" s="1">
        <v>45750</v>
      </c>
      <c r="T88" s="1">
        <v>120</v>
      </c>
      <c r="U88" s="1">
        <v>2</v>
      </c>
      <c r="V88" s="1" t="s">
        <v>113</v>
      </c>
      <c r="W88" s="1" t="s">
        <v>1021</v>
      </c>
      <c r="X88" s="1" t="s">
        <v>121</v>
      </c>
      <c r="Y88" s="1">
        <v>45755</v>
      </c>
      <c r="Z88" s="1">
        <v>60</v>
      </c>
      <c r="AA88" s="1">
        <v>1</v>
      </c>
      <c r="AB88" s="1" t="s">
        <v>122</v>
      </c>
      <c r="AC88" s="1" t="s">
        <v>1022</v>
      </c>
      <c r="AD88" s="1" t="s">
        <v>121</v>
      </c>
      <c r="AE88" s="1">
        <v>45769</v>
      </c>
      <c r="AF88" s="1">
        <v>85</v>
      </c>
      <c r="AG88" s="1">
        <v>4</v>
      </c>
      <c r="AH88" s="1" t="s">
        <v>122</v>
      </c>
      <c r="AU88" s="1" t="s">
        <v>1023</v>
      </c>
      <c r="AV88" s="1" t="s">
        <v>121</v>
      </c>
      <c r="AW88" s="1">
        <v>45756</v>
      </c>
      <c r="AX88" s="1">
        <v>120</v>
      </c>
      <c r="AY88" s="1">
        <v>2</v>
      </c>
      <c r="AZ88" s="1" t="s">
        <v>122</v>
      </c>
      <c r="BA88" s="1" t="s">
        <v>429</v>
      </c>
      <c r="BB88" s="1" t="s">
        <v>121</v>
      </c>
      <c r="BC88" s="1">
        <v>45772</v>
      </c>
      <c r="BD88" s="1">
        <v>45</v>
      </c>
      <c r="BE88" s="1">
        <v>1</v>
      </c>
      <c r="BF88" s="1" t="s">
        <v>113</v>
      </c>
      <c r="BG88" s="1" t="s">
        <v>1023</v>
      </c>
      <c r="BH88" s="1" t="s">
        <v>121</v>
      </c>
      <c r="BI88" s="1">
        <v>45764</v>
      </c>
      <c r="BJ88" s="1">
        <v>145</v>
      </c>
      <c r="BK88" s="1">
        <v>5</v>
      </c>
      <c r="BL88" s="1" t="s">
        <v>122</v>
      </c>
      <c r="BY88" s="1" t="s">
        <v>183</v>
      </c>
      <c r="CA88" s="1" t="s">
        <v>45</v>
      </c>
      <c r="CB88" s="1" t="s">
        <v>46</v>
      </c>
      <c r="CF88" s="1" t="s">
        <v>50</v>
      </c>
      <c r="CJ88" s="1" t="s">
        <v>121</v>
      </c>
      <c r="CK88" s="1">
        <v>45762</v>
      </c>
      <c r="CL88" s="1">
        <v>120</v>
      </c>
      <c r="CM88" s="1">
        <v>5</v>
      </c>
      <c r="CN88" s="1" t="s">
        <v>122</v>
      </c>
      <c r="CO88" s="1" t="s">
        <v>1024</v>
      </c>
      <c r="CQ88" s="1" t="s">
        <v>45</v>
      </c>
      <c r="CU88" s="1" t="s">
        <v>49</v>
      </c>
      <c r="CZ88" s="1" t="s">
        <v>121</v>
      </c>
      <c r="DA88" s="1">
        <v>45776</v>
      </c>
      <c r="DB88" s="1">
        <v>120</v>
      </c>
      <c r="DC88" s="1">
        <v>3</v>
      </c>
      <c r="DD88" s="1" t="s">
        <v>113</v>
      </c>
      <c r="FH88" s="1" t="s">
        <v>63</v>
      </c>
      <c r="GC88" s="1" t="s">
        <v>84</v>
      </c>
      <c r="GW88" s="1" t="s">
        <v>105</v>
      </c>
      <c r="GZ88" s="1" t="s">
        <v>108</v>
      </c>
      <c r="HA88" s="1" t="s">
        <v>127</v>
      </c>
      <c r="HB88" s="1" t="s">
        <v>128</v>
      </c>
      <c r="HC88" s="1">
        <v>45770</v>
      </c>
    </row>
    <row r="89" spans="1:437" x14ac:dyDescent="0.2">
      <c r="A89" s="1">
        <v>86</v>
      </c>
      <c r="B89" s="9">
        <v>45800.361331018517</v>
      </c>
      <c r="D89" s="9">
        <v>45748</v>
      </c>
      <c r="E89" s="1" t="s">
        <v>192</v>
      </c>
      <c r="F89" s="1" t="s">
        <v>534</v>
      </c>
      <c r="G89" s="1" t="s">
        <v>535</v>
      </c>
      <c r="H89" s="1">
        <v>2</v>
      </c>
      <c r="J89" s="1">
        <v>1</v>
      </c>
      <c r="O89" s="1" t="s">
        <v>571</v>
      </c>
      <c r="FY89" s="1" t="s">
        <v>80</v>
      </c>
      <c r="GX89" s="1" t="s">
        <v>106</v>
      </c>
      <c r="HA89" s="1" t="s">
        <v>185</v>
      </c>
      <c r="HB89" s="1" t="s">
        <v>121</v>
      </c>
      <c r="HC89" s="1">
        <v>45771</v>
      </c>
      <c r="HD89" s="1" t="s">
        <v>1025</v>
      </c>
    </row>
    <row r="90" spans="1:437" x14ac:dyDescent="0.2">
      <c r="A90" s="1">
        <v>87</v>
      </c>
      <c r="B90" s="9">
        <v>45800.405219907407</v>
      </c>
      <c r="D90" s="9">
        <v>45748</v>
      </c>
      <c r="E90" s="1" t="s">
        <v>191</v>
      </c>
      <c r="F90" s="1" t="s">
        <v>534</v>
      </c>
      <c r="G90" s="1" t="s">
        <v>535</v>
      </c>
      <c r="H90" s="1">
        <v>2</v>
      </c>
      <c r="J90" s="1">
        <v>1</v>
      </c>
      <c r="O90" s="1" t="s">
        <v>571</v>
      </c>
      <c r="FY90" s="1" t="s">
        <v>80</v>
      </c>
      <c r="GX90" s="1" t="s">
        <v>106</v>
      </c>
      <c r="HA90" s="1" t="s">
        <v>130</v>
      </c>
      <c r="HB90" s="1" t="s">
        <v>121</v>
      </c>
      <c r="HC90" s="1">
        <v>45771</v>
      </c>
    </row>
    <row r="91" spans="1:437" x14ac:dyDescent="0.2">
      <c r="A91" s="1">
        <v>88</v>
      </c>
      <c r="B91" s="9">
        <v>45800.535069444442</v>
      </c>
      <c r="D91" s="9">
        <v>45748</v>
      </c>
      <c r="E91" s="1" t="s">
        <v>604</v>
      </c>
      <c r="F91" s="1" t="s">
        <v>135</v>
      </c>
      <c r="G91" s="1" t="s">
        <v>605</v>
      </c>
      <c r="H91" s="1">
        <v>5</v>
      </c>
      <c r="I91" s="1">
        <v>1</v>
      </c>
      <c r="J91" s="1">
        <v>0</v>
      </c>
      <c r="K91" s="1">
        <v>2</v>
      </c>
      <c r="N91" s="1" t="s">
        <v>217</v>
      </c>
      <c r="O91" s="1" t="s">
        <v>571</v>
      </c>
      <c r="BY91" s="1" t="s">
        <v>136</v>
      </c>
      <c r="CB91" s="1" t="s">
        <v>46</v>
      </c>
      <c r="CJ91" s="1" t="s">
        <v>121</v>
      </c>
      <c r="CK91" s="1">
        <v>45750</v>
      </c>
      <c r="CL91" s="1">
        <v>90</v>
      </c>
      <c r="CM91" s="1">
        <v>10</v>
      </c>
      <c r="CN91" s="1" t="s">
        <v>113</v>
      </c>
      <c r="CO91" s="1" t="s">
        <v>136</v>
      </c>
      <c r="CX91" s="1" t="s">
        <v>52</v>
      </c>
      <c r="CZ91" s="1" t="s">
        <v>128</v>
      </c>
      <c r="DA91" s="1">
        <v>45751</v>
      </c>
      <c r="DB91" s="1">
        <v>30</v>
      </c>
      <c r="DC91" s="1">
        <v>2</v>
      </c>
      <c r="DD91" s="1" t="s">
        <v>122</v>
      </c>
      <c r="FJ91" s="1" t="s">
        <v>65</v>
      </c>
      <c r="FN91" s="1" t="s">
        <v>604</v>
      </c>
      <c r="GZ91" s="1" t="s">
        <v>108</v>
      </c>
      <c r="HA91" s="1" t="s">
        <v>185</v>
      </c>
      <c r="HB91" s="1" t="s">
        <v>128</v>
      </c>
      <c r="HC91" s="1">
        <v>45757</v>
      </c>
      <c r="HD91" s="1" t="s">
        <v>1026</v>
      </c>
    </row>
    <row r="92" spans="1:437" x14ac:dyDescent="0.2">
      <c r="A92" s="1">
        <v>89</v>
      </c>
      <c r="B92" s="9">
        <v>45800.613981481481</v>
      </c>
      <c r="D92" s="9">
        <v>45748</v>
      </c>
      <c r="E92" s="1" t="s">
        <v>114</v>
      </c>
      <c r="F92" s="1" t="s">
        <v>417</v>
      </c>
      <c r="G92" s="1" t="s">
        <v>418</v>
      </c>
      <c r="H92" s="1">
        <v>1</v>
      </c>
      <c r="I92" s="1">
        <v>0</v>
      </c>
      <c r="J92" s="1">
        <v>1</v>
      </c>
      <c r="K92" s="1">
        <v>0</v>
      </c>
      <c r="N92" s="1" t="s">
        <v>217</v>
      </c>
      <c r="BY92" s="1" t="s">
        <v>411</v>
      </c>
      <c r="CB92" s="1" t="s">
        <v>46</v>
      </c>
      <c r="CE92" s="1" t="s">
        <v>49</v>
      </c>
      <c r="CJ92" s="1" t="s">
        <v>121</v>
      </c>
      <c r="CK92" s="1">
        <v>45762</v>
      </c>
      <c r="CL92" s="1">
        <v>60</v>
      </c>
      <c r="CM92" s="1">
        <v>3</v>
      </c>
      <c r="CN92" s="1" t="s">
        <v>115</v>
      </c>
      <c r="CO92" s="1" t="s">
        <v>1027</v>
      </c>
      <c r="CR92" s="1" t="s">
        <v>46</v>
      </c>
      <c r="CU92" s="1" t="s">
        <v>49</v>
      </c>
      <c r="CZ92" s="1" t="s">
        <v>121</v>
      </c>
      <c r="DA92" s="1">
        <v>45771</v>
      </c>
      <c r="DB92" s="1">
        <v>60</v>
      </c>
      <c r="DC92" s="1">
        <v>4</v>
      </c>
      <c r="DD92" s="1" t="s">
        <v>115</v>
      </c>
      <c r="DE92" s="1" t="s">
        <v>1028</v>
      </c>
      <c r="DK92" s="1" t="s">
        <v>49</v>
      </c>
      <c r="DP92" s="1" t="s">
        <v>121</v>
      </c>
      <c r="DQ92" s="1">
        <v>45776</v>
      </c>
      <c r="DR92" s="1">
        <v>60</v>
      </c>
      <c r="DS92" s="1">
        <v>2</v>
      </c>
      <c r="DT92" s="1" t="s">
        <v>115</v>
      </c>
      <c r="PU92" s="1" t="s">
        <v>1029</v>
      </c>
    </row>
    <row r="93" spans="1:437" x14ac:dyDescent="0.2">
      <c r="A93" s="1">
        <v>90</v>
      </c>
      <c r="B93" s="9">
        <v>45804.569398148145</v>
      </c>
      <c r="D93" s="9">
        <v>45778</v>
      </c>
      <c r="E93" s="1" t="s">
        <v>77</v>
      </c>
      <c r="F93" s="1" t="s">
        <v>1030</v>
      </c>
      <c r="G93" s="1" t="s">
        <v>1031</v>
      </c>
      <c r="H93" s="1">
        <v>0</v>
      </c>
      <c r="I93" s="1">
        <v>0</v>
      </c>
      <c r="J93" s="1">
        <v>1</v>
      </c>
      <c r="K93" s="1">
        <v>0</v>
      </c>
      <c r="P93" s="1" t="s">
        <v>295</v>
      </c>
      <c r="PU93" s="1" t="s">
        <v>1032</v>
      </c>
    </row>
    <row r="94" spans="1:437" x14ac:dyDescent="0.2">
      <c r="A94" s="1">
        <v>91</v>
      </c>
      <c r="B94" s="9">
        <v>45810.366215277776</v>
      </c>
      <c r="D94" s="9">
        <v>45778</v>
      </c>
      <c r="E94" s="1" t="s">
        <v>69</v>
      </c>
      <c r="F94" s="1" t="s">
        <v>545</v>
      </c>
      <c r="G94" s="1" t="s">
        <v>1033</v>
      </c>
      <c r="H94" s="1">
        <v>9</v>
      </c>
      <c r="I94" s="1">
        <v>0</v>
      </c>
      <c r="J94" s="1">
        <v>2</v>
      </c>
      <c r="K94" s="1">
        <v>0</v>
      </c>
      <c r="M94" s="9" t="s">
        <v>214</v>
      </c>
      <c r="AU94" s="1" t="s">
        <v>298</v>
      </c>
      <c r="AV94" s="1" t="s">
        <v>121</v>
      </c>
      <c r="AW94" s="1">
        <v>45778</v>
      </c>
      <c r="AX94" s="1">
        <v>15</v>
      </c>
      <c r="AY94" s="1">
        <v>1</v>
      </c>
      <c r="AZ94" s="1" t="s">
        <v>113</v>
      </c>
      <c r="BA94" s="1" t="s">
        <v>160</v>
      </c>
      <c r="BB94" s="1" t="s">
        <v>121</v>
      </c>
      <c r="BC94" s="1">
        <v>45778</v>
      </c>
      <c r="BD94" s="1">
        <v>20</v>
      </c>
      <c r="BE94" s="1">
        <v>2</v>
      </c>
      <c r="BF94" s="1" t="s">
        <v>113</v>
      </c>
      <c r="BG94" s="1" t="s">
        <v>421</v>
      </c>
      <c r="BH94" s="1" t="s">
        <v>121</v>
      </c>
      <c r="BI94" s="1">
        <v>45778</v>
      </c>
      <c r="BJ94" s="1">
        <v>15</v>
      </c>
      <c r="BK94" s="1">
        <v>1</v>
      </c>
      <c r="BL94" s="1" t="s">
        <v>113</v>
      </c>
      <c r="BM94" s="1" t="s">
        <v>439</v>
      </c>
      <c r="BN94" s="1" t="s">
        <v>121</v>
      </c>
      <c r="BO94" s="1">
        <v>45783</v>
      </c>
      <c r="BP94" s="1">
        <v>2</v>
      </c>
      <c r="BQ94" s="1">
        <v>20</v>
      </c>
      <c r="BR94" s="1" t="s">
        <v>113</v>
      </c>
      <c r="BS94" s="1" t="s">
        <v>438</v>
      </c>
      <c r="BT94" s="1" t="s">
        <v>121</v>
      </c>
      <c r="BU94" s="1">
        <v>45783</v>
      </c>
      <c r="BV94" s="1">
        <v>15</v>
      </c>
      <c r="BW94" s="1">
        <v>1</v>
      </c>
      <c r="BX94" s="1" t="s">
        <v>113</v>
      </c>
    </row>
    <row r="95" spans="1:437" x14ac:dyDescent="0.2">
      <c r="A95" s="1">
        <v>92</v>
      </c>
      <c r="B95" s="9">
        <v>45810.373993055553</v>
      </c>
      <c r="D95" s="9">
        <v>45778</v>
      </c>
      <c r="E95" s="1" t="s">
        <v>69</v>
      </c>
      <c r="F95" s="1" t="s">
        <v>545</v>
      </c>
      <c r="G95" s="1" t="s">
        <v>1033</v>
      </c>
      <c r="H95" s="1">
        <v>9</v>
      </c>
      <c r="I95" s="1">
        <v>0</v>
      </c>
      <c r="J95" s="1">
        <v>2</v>
      </c>
      <c r="K95" s="1">
        <v>0</v>
      </c>
      <c r="M95" s="9" t="s">
        <v>214</v>
      </c>
      <c r="AU95" s="1" t="s">
        <v>311</v>
      </c>
      <c r="AV95" s="1" t="s">
        <v>121</v>
      </c>
      <c r="AW95" s="1">
        <v>45784</v>
      </c>
      <c r="AX95" s="1">
        <v>15</v>
      </c>
      <c r="AY95" s="1">
        <v>1</v>
      </c>
      <c r="AZ95" s="1" t="s">
        <v>113</v>
      </c>
      <c r="BA95" s="1" t="s">
        <v>433</v>
      </c>
      <c r="BB95" s="1" t="s">
        <v>121</v>
      </c>
      <c r="BC95" s="1">
        <v>45790</v>
      </c>
      <c r="BD95" s="1">
        <v>20</v>
      </c>
      <c r="BE95" s="1">
        <v>2</v>
      </c>
      <c r="BF95" s="1" t="s">
        <v>113</v>
      </c>
    </row>
    <row r="96" spans="1:437" x14ac:dyDescent="0.2">
      <c r="A96" s="1">
        <v>93</v>
      </c>
      <c r="B96" s="9">
        <v>45810.400277777779</v>
      </c>
      <c r="D96" s="9">
        <v>45778</v>
      </c>
      <c r="E96" s="1" t="s">
        <v>189</v>
      </c>
      <c r="F96" s="1" t="s">
        <v>308</v>
      </c>
      <c r="G96" s="1" t="s">
        <v>465</v>
      </c>
      <c r="H96" s="1">
        <v>7</v>
      </c>
      <c r="J96" s="1">
        <v>1</v>
      </c>
      <c r="O96" s="1" t="s">
        <v>571</v>
      </c>
      <c r="FT96" s="1" t="s">
        <v>75</v>
      </c>
      <c r="GY96" s="1" t="s">
        <v>107</v>
      </c>
      <c r="HA96" s="1" t="s">
        <v>127</v>
      </c>
      <c r="HB96" s="1" t="s">
        <v>121</v>
      </c>
      <c r="HC96" s="1">
        <v>45783</v>
      </c>
      <c r="HD96" s="1" t="s">
        <v>1034</v>
      </c>
      <c r="JG96" s="1">
        <v>45782</v>
      </c>
    </row>
    <row r="97" spans="1:437" x14ac:dyDescent="0.2">
      <c r="A97" s="1">
        <v>94</v>
      </c>
      <c r="B97" s="9">
        <v>45811.575636574074</v>
      </c>
      <c r="D97" s="9">
        <v>45778</v>
      </c>
      <c r="E97" s="1" t="s">
        <v>69</v>
      </c>
      <c r="F97" s="1" t="s">
        <v>1040</v>
      </c>
      <c r="G97" s="1" t="s">
        <v>1041</v>
      </c>
      <c r="J97" s="1">
        <v>2</v>
      </c>
      <c r="K97" s="1">
        <v>1</v>
      </c>
      <c r="O97" s="1" t="s">
        <v>571</v>
      </c>
      <c r="FG97" s="1" t="s">
        <v>62</v>
      </c>
      <c r="FO97" s="1" t="s">
        <v>69</v>
      </c>
      <c r="GY97" s="1" t="s">
        <v>107</v>
      </c>
      <c r="HA97" s="1" t="s">
        <v>127</v>
      </c>
      <c r="HB97" s="1" t="s">
        <v>121</v>
      </c>
      <c r="HC97" s="1">
        <v>45789</v>
      </c>
      <c r="HD97" s="1" t="s">
        <v>1042</v>
      </c>
    </row>
    <row r="98" spans="1:437" x14ac:dyDescent="0.2">
      <c r="A98" s="1">
        <v>95</v>
      </c>
      <c r="B98" s="9">
        <v>45813.535231481481</v>
      </c>
      <c r="D98" s="9">
        <v>45778</v>
      </c>
      <c r="E98" s="1" t="s">
        <v>195</v>
      </c>
      <c r="F98" s="1" t="s">
        <v>619</v>
      </c>
      <c r="G98" s="1" t="s">
        <v>620</v>
      </c>
      <c r="H98" s="1">
        <v>7</v>
      </c>
      <c r="J98" s="1">
        <v>1</v>
      </c>
      <c r="N98" s="1" t="s">
        <v>217</v>
      </c>
      <c r="BY98" s="1" t="s">
        <v>490</v>
      </c>
      <c r="CB98" s="1" t="s">
        <v>46</v>
      </c>
      <c r="CJ98" s="1" t="s">
        <v>121</v>
      </c>
      <c r="CK98" s="1">
        <v>45791</v>
      </c>
      <c r="CL98" s="1">
        <v>60</v>
      </c>
      <c r="CM98" s="1">
        <v>12</v>
      </c>
      <c r="CN98" s="1" t="s">
        <v>113</v>
      </c>
    </row>
    <row r="99" spans="1:437" x14ac:dyDescent="0.2">
      <c r="A99" s="1">
        <v>96</v>
      </c>
      <c r="B99" s="9">
        <v>45814.391388888886</v>
      </c>
      <c r="D99" s="9">
        <v>45778</v>
      </c>
      <c r="E99" s="1" t="s">
        <v>168</v>
      </c>
      <c r="F99" s="1" t="s">
        <v>578</v>
      </c>
      <c r="G99" s="1" t="s">
        <v>579</v>
      </c>
      <c r="H99" s="1">
        <v>0</v>
      </c>
      <c r="I99" s="1">
        <v>4</v>
      </c>
      <c r="J99" s="1">
        <v>1</v>
      </c>
      <c r="K99" s="1">
        <v>0</v>
      </c>
      <c r="N99" s="1" t="s">
        <v>217</v>
      </c>
      <c r="BY99" s="1" t="s">
        <v>1043</v>
      </c>
      <c r="CB99" s="1" t="s">
        <v>46</v>
      </c>
      <c r="CJ99" s="1" t="s">
        <v>121</v>
      </c>
      <c r="CK99" s="1">
        <v>45797</v>
      </c>
      <c r="CL99" s="1">
        <v>30</v>
      </c>
      <c r="CM99" s="1">
        <v>2</v>
      </c>
      <c r="CN99" s="1" t="s">
        <v>149</v>
      </c>
      <c r="CO99" s="1" t="s">
        <v>1044</v>
      </c>
      <c r="CR99" s="1" t="s">
        <v>46</v>
      </c>
      <c r="CZ99" s="1" t="s">
        <v>121</v>
      </c>
      <c r="DA99" s="1">
        <v>45807</v>
      </c>
      <c r="DB99" s="1">
        <v>30</v>
      </c>
      <c r="DC99" s="1">
        <v>1</v>
      </c>
      <c r="DD99" s="1" t="s">
        <v>149</v>
      </c>
      <c r="DE99" s="1" t="s">
        <v>1044</v>
      </c>
      <c r="DG99" s="1" t="s">
        <v>45</v>
      </c>
      <c r="DP99" s="1" t="s">
        <v>121</v>
      </c>
      <c r="DQ99" s="1">
        <v>45805</v>
      </c>
      <c r="DR99" s="1">
        <v>15</v>
      </c>
      <c r="DS99" s="1">
        <v>1</v>
      </c>
      <c r="DT99" s="1" t="s">
        <v>149</v>
      </c>
    </row>
    <row r="100" spans="1:437" x14ac:dyDescent="0.2">
      <c r="A100" s="1">
        <v>97</v>
      </c>
      <c r="B100" s="9">
        <v>45814.392083333332</v>
      </c>
      <c r="D100" s="9">
        <v>45778</v>
      </c>
      <c r="E100" s="1" t="s">
        <v>191</v>
      </c>
      <c r="F100" s="1" t="s">
        <v>534</v>
      </c>
      <c r="G100" s="1" t="s">
        <v>535</v>
      </c>
      <c r="H100" s="1">
        <v>2</v>
      </c>
      <c r="J100" s="1">
        <v>1</v>
      </c>
      <c r="O100" s="1" t="s">
        <v>571</v>
      </c>
      <c r="FY100" s="1" t="s">
        <v>80</v>
      </c>
      <c r="GE100" s="1" t="s">
        <v>86</v>
      </c>
      <c r="GH100" s="1" t="s">
        <v>89</v>
      </c>
      <c r="GI100" s="1" t="s">
        <v>90</v>
      </c>
      <c r="GJ100" s="1" t="s">
        <v>91</v>
      </c>
      <c r="GW100" s="1" t="s">
        <v>105</v>
      </c>
      <c r="HA100" s="1" t="s">
        <v>130</v>
      </c>
      <c r="HB100" s="1" t="s">
        <v>121</v>
      </c>
      <c r="HC100" s="1">
        <v>45790</v>
      </c>
      <c r="HD100" s="1" t="s">
        <v>1045</v>
      </c>
      <c r="IC100" s="1" t="s">
        <v>80</v>
      </c>
      <c r="JB100" s="1" t="s">
        <v>106</v>
      </c>
      <c r="JE100" s="1" t="s">
        <v>185</v>
      </c>
      <c r="JF100" s="1" t="s">
        <v>121</v>
      </c>
      <c r="JG100" s="1">
        <v>45806</v>
      </c>
      <c r="JH100" s="1" t="s">
        <v>1046</v>
      </c>
      <c r="PU100" s="1" t="s">
        <v>1047</v>
      </c>
    </row>
    <row r="101" spans="1:437" x14ac:dyDescent="0.2">
      <c r="A101" s="1">
        <v>98</v>
      </c>
      <c r="B101" s="9">
        <v>45814.537777777776</v>
      </c>
      <c r="D101" s="9">
        <v>45778</v>
      </c>
      <c r="E101" s="1" t="s">
        <v>69</v>
      </c>
      <c r="F101" s="1" t="s">
        <v>1048</v>
      </c>
      <c r="G101" s="1" t="s">
        <v>1049</v>
      </c>
      <c r="H101" s="1">
        <v>0</v>
      </c>
      <c r="I101" s="1">
        <v>0</v>
      </c>
      <c r="J101" s="1">
        <v>3</v>
      </c>
      <c r="K101" s="1">
        <v>0</v>
      </c>
      <c r="M101" s="9" t="s">
        <v>214</v>
      </c>
      <c r="AU101" s="1" t="s">
        <v>1050</v>
      </c>
      <c r="AV101" s="1" t="s">
        <v>121</v>
      </c>
      <c r="AW101" s="1">
        <v>45783</v>
      </c>
      <c r="AX101" s="1">
        <v>30</v>
      </c>
      <c r="AY101" s="1">
        <v>1</v>
      </c>
      <c r="AZ101" s="1" t="s">
        <v>113</v>
      </c>
      <c r="BA101" s="1" t="s">
        <v>1051</v>
      </c>
      <c r="BB101" s="1" t="s">
        <v>121</v>
      </c>
      <c r="BC101" s="1">
        <v>45799</v>
      </c>
      <c r="BD101" s="1">
        <v>30</v>
      </c>
      <c r="BE101" s="1">
        <v>2</v>
      </c>
      <c r="BF101" s="1" t="s">
        <v>113</v>
      </c>
      <c r="BG101" s="1" t="s">
        <v>1052</v>
      </c>
      <c r="BH101" s="1" t="s">
        <v>121</v>
      </c>
      <c r="BI101" s="1">
        <v>45792</v>
      </c>
      <c r="BJ101" s="1">
        <v>30</v>
      </c>
      <c r="BK101" s="1">
        <v>2</v>
      </c>
      <c r="BL101" s="1" t="s">
        <v>113</v>
      </c>
      <c r="BM101" s="1" t="s">
        <v>1053</v>
      </c>
      <c r="BN101" s="1" t="s">
        <v>121</v>
      </c>
      <c r="BO101" s="1">
        <v>45791</v>
      </c>
      <c r="BP101" s="1">
        <v>30</v>
      </c>
      <c r="BQ101" s="1">
        <v>2</v>
      </c>
      <c r="BR101" s="1" t="s">
        <v>113</v>
      </c>
      <c r="BS101" s="1" t="s">
        <v>1054</v>
      </c>
      <c r="BT101" s="1" t="s">
        <v>121</v>
      </c>
      <c r="BU101" s="1">
        <v>45791</v>
      </c>
      <c r="BV101" s="1">
        <v>30</v>
      </c>
      <c r="BW101" s="1">
        <v>2</v>
      </c>
      <c r="BX101" s="1" t="s">
        <v>113</v>
      </c>
    </row>
    <row r="102" spans="1:437" x14ac:dyDescent="0.2">
      <c r="A102" s="1">
        <v>99</v>
      </c>
      <c r="B102" s="9">
        <v>45814.542546296296</v>
      </c>
      <c r="D102" s="9">
        <v>45778</v>
      </c>
      <c r="E102" s="1" t="s">
        <v>69</v>
      </c>
      <c r="F102" s="1" t="s">
        <v>1048</v>
      </c>
      <c r="G102" s="1" t="s">
        <v>1049</v>
      </c>
      <c r="H102" s="1">
        <v>0</v>
      </c>
      <c r="I102" s="1">
        <v>0</v>
      </c>
      <c r="J102" s="1">
        <v>3</v>
      </c>
      <c r="K102" s="1">
        <v>0</v>
      </c>
      <c r="M102" s="9" t="s">
        <v>214</v>
      </c>
      <c r="AU102" s="1" t="s">
        <v>1055</v>
      </c>
      <c r="AV102" s="1" t="s">
        <v>121</v>
      </c>
      <c r="AW102" s="1">
        <v>45804</v>
      </c>
      <c r="AX102" s="1">
        <v>10</v>
      </c>
      <c r="AY102" s="1">
        <v>1</v>
      </c>
      <c r="AZ102" s="1" t="s">
        <v>113</v>
      </c>
      <c r="BA102" s="1" t="s">
        <v>1056</v>
      </c>
      <c r="BB102" s="1" t="s">
        <v>121</v>
      </c>
      <c r="BC102" s="1">
        <v>45805</v>
      </c>
      <c r="BD102" s="1">
        <v>10</v>
      </c>
      <c r="BE102" s="1">
        <v>1</v>
      </c>
      <c r="BF102" s="1" t="s">
        <v>113</v>
      </c>
      <c r="BG102" s="1" t="s">
        <v>1057</v>
      </c>
      <c r="BH102" s="1" t="s">
        <v>121</v>
      </c>
      <c r="BI102" s="1">
        <v>45806</v>
      </c>
      <c r="BJ102" s="1">
        <v>2</v>
      </c>
      <c r="BK102" s="1">
        <v>15</v>
      </c>
      <c r="BL102" s="1" t="s">
        <v>113</v>
      </c>
      <c r="PU102" s="1" t="s">
        <v>1058</v>
      </c>
    </row>
    <row r="103" spans="1:437" x14ac:dyDescent="0.2">
      <c r="A103" s="1">
        <v>100</v>
      </c>
      <c r="B103" s="9">
        <v>45817.408217592594</v>
      </c>
      <c r="D103" s="9">
        <v>45778</v>
      </c>
      <c r="E103" s="1" t="s">
        <v>137</v>
      </c>
      <c r="F103" s="1" t="s">
        <v>548</v>
      </c>
      <c r="G103" s="1" t="s">
        <v>549</v>
      </c>
      <c r="H103" s="1">
        <v>3</v>
      </c>
      <c r="I103" s="1">
        <v>1</v>
      </c>
      <c r="J103" s="1">
        <v>1</v>
      </c>
      <c r="K103" s="1">
        <v>1</v>
      </c>
      <c r="L103" s="1" t="s">
        <v>209</v>
      </c>
      <c r="N103" s="1" t="s">
        <v>217</v>
      </c>
      <c r="Q103" s="1" t="s">
        <v>138</v>
      </c>
      <c r="R103" s="1" t="s">
        <v>121</v>
      </c>
      <c r="S103" s="1">
        <v>45804</v>
      </c>
      <c r="T103" s="1">
        <v>15</v>
      </c>
      <c r="U103" s="1">
        <v>1</v>
      </c>
      <c r="V103" s="1" t="s">
        <v>122</v>
      </c>
      <c r="BY103" s="1" t="s">
        <v>1059</v>
      </c>
      <c r="CB103" s="1" t="s">
        <v>46</v>
      </c>
      <c r="CJ103" s="1" t="s">
        <v>121</v>
      </c>
      <c r="CK103" s="1">
        <v>45798</v>
      </c>
      <c r="CL103" s="1">
        <v>15</v>
      </c>
      <c r="CM103" s="1">
        <v>1</v>
      </c>
      <c r="CN103" s="1" t="s">
        <v>122</v>
      </c>
      <c r="CO103" s="1" t="s">
        <v>1060</v>
      </c>
      <c r="CR103" s="1" t="s">
        <v>46</v>
      </c>
      <c r="CZ103" s="1" t="s">
        <v>121</v>
      </c>
      <c r="DA103" s="1">
        <v>45798</v>
      </c>
      <c r="DB103" s="1">
        <v>15</v>
      </c>
      <c r="DC103" s="1">
        <v>1</v>
      </c>
      <c r="DD103" s="1" t="s">
        <v>122</v>
      </c>
      <c r="DE103" s="1" t="s">
        <v>1061</v>
      </c>
      <c r="DH103" s="1" t="s">
        <v>46</v>
      </c>
      <c r="DP103" s="1" t="s">
        <v>121</v>
      </c>
      <c r="DQ103" s="1">
        <v>45798</v>
      </c>
      <c r="DR103" s="1">
        <v>15</v>
      </c>
      <c r="DS103" s="1">
        <v>1</v>
      </c>
      <c r="DT103" s="1" t="s">
        <v>122</v>
      </c>
      <c r="DU103" s="1" t="s">
        <v>1062</v>
      </c>
      <c r="DX103" s="1" t="s">
        <v>46</v>
      </c>
      <c r="EF103" s="1" t="s">
        <v>121</v>
      </c>
      <c r="EG103" s="1">
        <v>45797</v>
      </c>
      <c r="EH103" s="1">
        <v>15</v>
      </c>
      <c r="EI103" s="1">
        <v>2</v>
      </c>
      <c r="EJ103" s="1" t="s">
        <v>122</v>
      </c>
      <c r="EK103" s="1" t="s">
        <v>1060</v>
      </c>
      <c r="EN103" s="1" t="s">
        <v>46</v>
      </c>
      <c r="EV103" s="1" t="s">
        <v>121</v>
      </c>
      <c r="EW103" s="1">
        <v>45789</v>
      </c>
      <c r="EX103" s="1">
        <v>15</v>
      </c>
      <c r="EY103" s="1">
        <v>2</v>
      </c>
      <c r="EZ103" s="1" t="s">
        <v>113</v>
      </c>
      <c r="PU103" s="1" t="s">
        <v>1063</v>
      </c>
    </row>
    <row r="104" spans="1:437" x14ac:dyDescent="0.2">
      <c r="A104" s="1">
        <v>101</v>
      </c>
      <c r="B104" s="9">
        <v>45817.644814814812</v>
      </c>
      <c r="D104" s="9">
        <v>45778</v>
      </c>
      <c r="E104" s="1" t="s">
        <v>190</v>
      </c>
      <c r="F104" s="1" t="s">
        <v>511</v>
      </c>
      <c r="G104" s="1" t="s">
        <v>513</v>
      </c>
      <c r="H104" s="1">
        <v>4</v>
      </c>
      <c r="I104" s="1">
        <v>0</v>
      </c>
      <c r="J104" s="1">
        <v>3</v>
      </c>
      <c r="K104" s="1">
        <v>0</v>
      </c>
      <c r="L104" s="1" t="s">
        <v>209</v>
      </c>
      <c r="N104" s="1" t="s">
        <v>217</v>
      </c>
      <c r="Q104" s="1" t="s">
        <v>410</v>
      </c>
      <c r="R104" s="1" t="s">
        <v>121</v>
      </c>
      <c r="S104" s="1">
        <v>45791</v>
      </c>
      <c r="T104" s="1">
        <v>60</v>
      </c>
      <c r="U104" s="1">
        <v>30</v>
      </c>
      <c r="V104" s="1" t="s">
        <v>122</v>
      </c>
      <c r="BY104" s="1" t="s">
        <v>301</v>
      </c>
      <c r="CI104" s="1" t="s">
        <v>53</v>
      </c>
      <c r="CJ104" s="1" t="s">
        <v>121</v>
      </c>
      <c r="CK104" s="1">
        <v>45782</v>
      </c>
      <c r="CL104" s="1">
        <v>20</v>
      </c>
      <c r="CM104" s="1">
        <v>2</v>
      </c>
      <c r="CN104" s="1" t="s">
        <v>113</v>
      </c>
      <c r="CO104" s="1" t="s">
        <v>301</v>
      </c>
      <c r="CR104" s="1" t="s">
        <v>46</v>
      </c>
      <c r="CZ104" s="1" t="s">
        <v>128</v>
      </c>
      <c r="DA104" s="1">
        <v>45786</v>
      </c>
      <c r="DB104" s="1">
        <v>90</v>
      </c>
      <c r="DC104" s="1">
        <v>1</v>
      </c>
      <c r="DD104" s="1" t="s">
        <v>113</v>
      </c>
      <c r="DE104" s="1" t="s">
        <v>269</v>
      </c>
      <c r="DH104" s="1" t="s">
        <v>46</v>
      </c>
      <c r="DK104" s="1" t="s">
        <v>49</v>
      </c>
      <c r="DO104" s="1" t="s">
        <v>53</v>
      </c>
      <c r="DP104" s="1" t="s">
        <v>121</v>
      </c>
      <c r="DQ104" s="1">
        <v>45782</v>
      </c>
      <c r="DR104" s="1">
        <v>60</v>
      </c>
      <c r="DS104" s="1">
        <v>5</v>
      </c>
      <c r="DT104" s="1" t="s">
        <v>122</v>
      </c>
      <c r="DU104" s="1" t="s">
        <v>301</v>
      </c>
      <c r="DX104" s="1" t="s">
        <v>46</v>
      </c>
      <c r="EF104" s="1" t="s">
        <v>121</v>
      </c>
      <c r="EG104" s="1">
        <v>45793</v>
      </c>
      <c r="EH104" s="1">
        <v>90</v>
      </c>
      <c r="EI104" s="1">
        <v>1</v>
      </c>
      <c r="EJ104" s="1" t="s">
        <v>113</v>
      </c>
      <c r="PU104" s="1" t="s">
        <v>1064</v>
      </c>
    </row>
    <row r="105" spans="1:437" x14ac:dyDescent="0.2">
      <c r="A105" s="1">
        <v>102</v>
      </c>
      <c r="B105" s="9">
        <v>45817.652118055557</v>
      </c>
      <c r="D105" s="9">
        <v>45778</v>
      </c>
      <c r="E105" s="1" t="s">
        <v>155</v>
      </c>
      <c r="F105" s="1" t="s">
        <v>530</v>
      </c>
      <c r="G105" s="1" t="s">
        <v>552</v>
      </c>
      <c r="H105" s="1">
        <v>3</v>
      </c>
      <c r="K105" s="1">
        <v>2</v>
      </c>
      <c r="N105" s="1" t="s">
        <v>217</v>
      </c>
      <c r="BY105" s="1" t="s">
        <v>512</v>
      </c>
      <c r="CB105" s="1" t="s">
        <v>46</v>
      </c>
      <c r="CJ105" s="1" t="s">
        <v>121</v>
      </c>
      <c r="CK105" s="1">
        <v>45791</v>
      </c>
      <c r="CL105" s="1">
        <v>120</v>
      </c>
      <c r="CM105" s="1">
        <v>2</v>
      </c>
      <c r="CN105" s="1" t="s">
        <v>122</v>
      </c>
      <c r="CO105" s="1" t="s">
        <v>1065</v>
      </c>
      <c r="CY105" s="1" t="s">
        <v>53</v>
      </c>
      <c r="CZ105" s="1" t="s">
        <v>121</v>
      </c>
      <c r="DA105" s="1">
        <v>45794</v>
      </c>
      <c r="DB105" s="1">
        <v>240</v>
      </c>
      <c r="DC105" s="1">
        <v>5</v>
      </c>
      <c r="DD105" s="1" t="s">
        <v>122</v>
      </c>
    </row>
    <row r="106" spans="1:437" x14ac:dyDescent="0.2">
      <c r="A106" s="1">
        <v>103</v>
      </c>
      <c r="B106" s="9">
        <v>45818.307604166665</v>
      </c>
      <c r="D106" s="9">
        <v>45778</v>
      </c>
      <c r="E106" s="1" t="s">
        <v>196</v>
      </c>
      <c r="F106" s="1" t="s">
        <v>627</v>
      </c>
      <c r="G106" s="1" t="s">
        <v>472</v>
      </c>
      <c r="H106" s="1">
        <v>7</v>
      </c>
      <c r="I106" s="1">
        <v>0</v>
      </c>
      <c r="J106" s="1">
        <v>3</v>
      </c>
      <c r="K106" s="1">
        <v>0</v>
      </c>
      <c r="L106" s="1" t="s">
        <v>209</v>
      </c>
      <c r="N106" s="1" t="s">
        <v>217</v>
      </c>
      <c r="O106" s="1" t="s">
        <v>571</v>
      </c>
      <c r="Q106" s="1" t="s">
        <v>1066</v>
      </c>
      <c r="R106" s="1" t="s">
        <v>121</v>
      </c>
      <c r="S106" s="1">
        <v>45792</v>
      </c>
      <c r="T106" s="1">
        <v>120</v>
      </c>
      <c r="U106" s="1">
        <v>5</v>
      </c>
      <c r="V106" s="1" t="s">
        <v>149</v>
      </c>
      <c r="BY106" s="1" t="s">
        <v>1067</v>
      </c>
      <c r="CA106" s="1" t="s">
        <v>45</v>
      </c>
      <c r="CJ106" s="1" t="s">
        <v>121</v>
      </c>
      <c r="CK106" s="1">
        <v>45794</v>
      </c>
      <c r="CL106" s="1">
        <v>180</v>
      </c>
      <c r="CM106" s="1">
        <v>6</v>
      </c>
      <c r="CN106" s="1" t="s">
        <v>149</v>
      </c>
      <c r="CO106" s="1" t="s">
        <v>1068</v>
      </c>
      <c r="CR106" s="1" t="s">
        <v>46</v>
      </c>
      <c r="CZ106" s="1" t="s">
        <v>121</v>
      </c>
      <c r="DA106" s="1">
        <v>45783</v>
      </c>
      <c r="DB106" s="1">
        <v>60</v>
      </c>
      <c r="DC106" s="1">
        <v>3</v>
      </c>
      <c r="DD106" s="1" t="s">
        <v>149</v>
      </c>
      <c r="DH106" s="1" t="s">
        <v>46</v>
      </c>
      <c r="DP106" s="1" t="s">
        <v>121</v>
      </c>
      <c r="DQ106" s="1">
        <v>45778</v>
      </c>
      <c r="DR106" s="1">
        <v>120</v>
      </c>
      <c r="DS106" s="1">
        <v>17</v>
      </c>
      <c r="DT106" s="1" t="s">
        <v>149</v>
      </c>
      <c r="FY106" s="1" t="s">
        <v>80</v>
      </c>
      <c r="GH106" s="1" t="s">
        <v>89</v>
      </c>
      <c r="GZ106" s="1" t="s">
        <v>108</v>
      </c>
      <c r="HA106" s="1" t="s">
        <v>127</v>
      </c>
      <c r="HB106" s="1" t="s">
        <v>121</v>
      </c>
      <c r="HC106" s="1">
        <v>45790</v>
      </c>
      <c r="HD106" s="1" t="s">
        <v>1069</v>
      </c>
      <c r="IL106" s="1" t="s">
        <v>89</v>
      </c>
      <c r="JC106" s="1" t="s">
        <v>107</v>
      </c>
      <c r="JE106" s="1" t="s">
        <v>185</v>
      </c>
      <c r="JF106" s="1" t="s">
        <v>121</v>
      </c>
      <c r="JG106" s="1">
        <v>45808</v>
      </c>
      <c r="JH106" s="1" t="s">
        <v>1070</v>
      </c>
    </row>
    <row r="107" spans="1:437" x14ac:dyDescent="0.2">
      <c r="A107" s="1">
        <v>104</v>
      </c>
      <c r="B107" s="9">
        <v>45818.358032407406</v>
      </c>
      <c r="D107" s="9">
        <v>45778</v>
      </c>
      <c r="E107" s="1" t="s">
        <v>166</v>
      </c>
      <c r="F107" s="1" t="s">
        <v>1071</v>
      </c>
      <c r="G107" s="1" t="s">
        <v>167</v>
      </c>
      <c r="H107" s="1">
        <v>3</v>
      </c>
      <c r="J107" s="1">
        <v>2</v>
      </c>
      <c r="P107" s="1" t="s">
        <v>295</v>
      </c>
    </row>
    <row r="108" spans="1:437" x14ac:dyDescent="0.2">
      <c r="A108" s="1">
        <v>105</v>
      </c>
      <c r="B108" s="9">
        <v>45818.408171296294</v>
      </c>
      <c r="D108" s="9">
        <v>45778</v>
      </c>
      <c r="E108" s="1" t="s">
        <v>170</v>
      </c>
      <c r="F108" s="1" t="s">
        <v>563</v>
      </c>
      <c r="G108" s="1" t="s">
        <v>564</v>
      </c>
      <c r="J108" s="1">
        <v>1</v>
      </c>
      <c r="L108" s="1" t="s">
        <v>209</v>
      </c>
      <c r="M108" s="9" t="s">
        <v>214</v>
      </c>
      <c r="Q108" s="1" t="s">
        <v>1072</v>
      </c>
      <c r="R108" s="1" t="s">
        <v>121</v>
      </c>
      <c r="S108" s="1">
        <v>45786</v>
      </c>
      <c r="T108" s="1">
        <v>120</v>
      </c>
      <c r="U108" s="1">
        <v>3</v>
      </c>
      <c r="V108" s="1" t="s">
        <v>149</v>
      </c>
      <c r="AU108" s="1" t="s">
        <v>1073</v>
      </c>
      <c r="AV108" s="1" t="s">
        <v>121</v>
      </c>
      <c r="AW108" s="1">
        <v>45786</v>
      </c>
      <c r="AX108" s="1">
        <v>120</v>
      </c>
      <c r="AY108" s="1">
        <v>3</v>
      </c>
      <c r="AZ108" s="1" t="s">
        <v>149</v>
      </c>
    </row>
    <row r="109" spans="1:437" x14ac:dyDescent="0.2">
      <c r="A109" s="1">
        <v>106</v>
      </c>
      <c r="B109" s="9">
        <v>45818.478460648148</v>
      </c>
      <c r="D109" s="9">
        <v>45778</v>
      </c>
      <c r="E109" s="1" t="s">
        <v>182</v>
      </c>
      <c r="F109" s="1" t="s">
        <v>427</v>
      </c>
      <c r="G109" s="1" t="s">
        <v>1020</v>
      </c>
      <c r="H109" s="1">
        <v>5</v>
      </c>
      <c r="J109" s="1">
        <v>5</v>
      </c>
      <c r="L109" s="1" t="s">
        <v>209</v>
      </c>
      <c r="M109" s="9" t="s">
        <v>214</v>
      </c>
      <c r="N109" s="1" t="s">
        <v>217</v>
      </c>
      <c r="O109" s="1" t="s">
        <v>571</v>
      </c>
      <c r="Q109" s="1" t="s">
        <v>1022</v>
      </c>
      <c r="R109" s="1" t="s">
        <v>121</v>
      </c>
      <c r="S109" s="1">
        <v>45784</v>
      </c>
      <c r="T109" s="1">
        <v>60</v>
      </c>
      <c r="U109" s="1">
        <v>3</v>
      </c>
      <c r="V109" s="1" t="s">
        <v>113</v>
      </c>
      <c r="W109" s="1" t="s">
        <v>432</v>
      </c>
      <c r="X109" s="1" t="s">
        <v>121</v>
      </c>
      <c r="Y109" s="1">
        <v>45792</v>
      </c>
      <c r="Z109" s="1">
        <v>60</v>
      </c>
      <c r="AA109" s="1">
        <v>2</v>
      </c>
      <c r="AB109" s="1" t="s">
        <v>113</v>
      </c>
      <c r="AU109" s="1" t="s">
        <v>425</v>
      </c>
      <c r="AV109" s="1" t="s">
        <v>121</v>
      </c>
      <c r="AW109" s="1">
        <v>45793</v>
      </c>
      <c r="AX109" s="1">
        <v>60</v>
      </c>
      <c r="AY109" s="1">
        <v>2</v>
      </c>
      <c r="AZ109" s="1" t="s">
        <v>122</v>
      </c>
      <c r="BA109" s="1" t="s">
        <v>1023</v>
      </c>
      <c r="BB109" s="1" t="s">
        <v>121</v>
      </c>
      <c r="BC109" s="1">
        <v>45791</v>
      </c>
      <c r="BD109" s="1">
        <v>120</v>
      </c>
      <c r="BE109" s="1">
        <v>2</v>
      </c>
      <c r="BF109" s="1" t="s">
        <v>122</v>
      </c>
      <c r="BG109" s="1" t="s">
        <v>1074</v>
      </c>
      <c r="BH109" s="1" t="s">
        <v>121</v>
      </c>
      <c r="BI109" s="1">
        <v>45783</v>
      </c>
      <c r="BJ109" s="1">
        <v>60</v>
      </c>
      <c r="BK109" s="1">
        <v>1</v>
      </c>
      <c r="BL109" s="1" t="s">
        <v>122</v>
      </c>
      <c r="BY109" s="1" t="s">
        <v>1024</v>
      </c>
      <c r="CB109" s="1" t="s">
        <v>46</v>
      </c>
      <c r="CF109" s="1" t="s">
        <v>50</v>
      </c>
      <c r="CJ109" s="1" t="s">
        <v>121</v>
      </c>
      <c r="CK109" s="1">
        <v>45799</v>
      </c>
      <c r="CL109" s="1">
        <v>120</v>
      </c>
      <c r="CM109" s="1">
        <v>4</v>
      </c>
      <c r="CN109" s="1" t="s">
        <v>122</v>
      </c>
      <c r="CO109" s="1" t="s">
        <v>183</v>
      </c>
      <c r="CQ109" s="1" t="s">
        <v>45</v>
      </c>
      <c r="CZ109" s="1" t="s">
        <v>121</v>
      </c>
      <c r="DA109" s="1">
        <v>45804</v>
      </c>
      <c r="DB109" s="1">
        <v>80</v>
      </c>
      <c r="DC109" s="1">
        <v>2</v>
      </c>
      <c r="DD109" s="1" t="s">
        <v>113</v>
      </c>
      <c r="FC109" s="1" t="s">
        <v>58</v>
      </c>
      <c r="GC109" s="1" t="s">
        <v>84</v>
      </c>
      <c r="GY109" s="1" t="s">
        <v>107</v>
      </c>
      <c r="HA109" s="1" t="s">
        <v>127</v>
      </c>
      <c r="HB109" s="1" t="s">
        <v>128</v>
      </c>
      <c r="HC109" s="1">
        <v>45792</v>
      </c>
    </row>
    <row r="110" spans="1:437" x14ac:dyDescent="0.2">
      <c r="A110" s="1">
        <v>107</v>
      </c>
      <c r="B110" s="9">
        <v>45818.556793981479</v>
      </c>
      <c r="D110" s="9">
        <v>45778</v>
      </c>
      <c r="E110" s="1" t="s">
        <v>187</v>
      </c>
      <c r="F110" s="1" t="s">
        <v>265</v>
      </c>
      <c r="G110" s="1" t="s">
        <v>266</v>
      </c>
      <c r="K110" s="1">
        <v>2</v>
      </c>
      <c r="N110" s="1" t="s">
        <v>217</v>
      </c>
      <c r="O110" s="1" t="s">
        <v>571</v>
      </c>
      <c r="BY110" s="1" t="s">
        <v>181</v>
      </c>
      <c r="CI110" s="1" t="s">
        <v>53</v>
      </c>
      <c r="CJ110" s="1" t="s">
        <v>121</v>
      </c>
      <c r="CK110" s="1">
        <v>45785</v>
      </c>
      <c r="CL110" s="1">
        <v>120</v>
      </c>
      <c r="CM110" s="1">
        <v>15</v>
      </c>
      <c r="CN110" s="1" t="s">
        <v>122</v>
      </c>
      <c r="FP110" s="1" t="s">
        <v>71</v>
      </c>
      <c r="GM110" s="1" t="s">
        <v>95</v>
      </c>
      <c r="GY110" s="1" t="s">
        <v>107</v>
      </c>
      <c r="HA110" s="1" t="s">
        <v>259</v>
      </c>
      <c r="HB110" s="1" t="s">
        <v>128</v>
      </c>
      <c r="HC110" s="1">
        <v>45797</v>
      </c>
      <c r="HD110" s="1" t="s">
        <v>1075</v>
      </c>
      <c r="IQ110" s="1" t="s">
        <v>95</v>
      </c>
      <c r="JD110" s="1" t="s">
        <v>108</v>
      </c>
      <c r="JE110" s="1" t="s">
        <v>127</v>
      </c>
      <c r="JF110" s="1" t="s">
        <v>121</v>
      </c>
      <c r="JG110" s="1">
        <v>45792</v>
      </c>
      <c r="JH110" s="1" t="s">
        <v>1076</v>
      </c>
      <c r="KU110" s="1" t="s">
        <v>95</v>
      </c>
      <c r="LH110" s="1" t="s">
        <v>108</v>
      </c>
      <c r="LI110" s="1" t="s">
        <v>127</v>
      </c>
      <c r="LJ110" s="1" t="s">
        <v>121</v>
      </c>
      <c r="LK110" s="1">
        <v>45806</v>
      </c>
      <c r="LL110" s="1" t="s">
        <v>1076</v>
      </c>
    </row>
    <row r="111" spans="1:437" x14ac:dyDescent="0.2">
      <c r="A111" s="1">
        <v>108</v>
      </c>
      <c r="B111" s="9">
        <v>45818.583784722221</v>
      </c>
      <c r="D111" s="9">
        <v>45778</v>
      </c>
      <c r="E111" s="1" t="s">
        <v>91</v>
      </c>
      <c r="F111" s="1" t="s">
        <v>118</v>
      </c>
      <c r="G111" s="1" t="s">
        <v>119</v>
      </c>
      <c r="H111" s="1">
        <v>4</v>
      </c>
      <c r="I111" s="1">
        <v>1</v>
      </c>
      <c r="J111" s="1">
        <v>2</v>
      </c>
      <c r="K111" s="1">
        <v>1</v>
      </c>
      <c r="L111" s="1" t="s">
        <v>209</v>
      </c>
      <c r="M111" s="9" t="s">
        <v>214</v>
      </c>
      <c r="N111" s="1" t="s">
        <v>217</v>
      </c>
      <c r="Q111" s="1" t="s">
        <v>410</v>
      </c>
      <c r="R111" s="1" t="s">
        <v>121</v>
      </c>
      <c r="S111" s="1">
        <v>45784</v>
      </c>
      <c r="T111" s="1">
        <v>30</v>
      </c>
      <c r="U111" s="1">
        <v>2</v>
      </c>
      <c r="V111" s="1" t="s">
        <v>122</v>
      </c>
      <c r="AU111" s="1" t="s">
        <v>445</v>
      </c>
      <c r="AV111" s="1" t="s">
        <v>121</v>
      </c>
      <c r="AW111" s="1">
        <v>45798</v>
      </c>
      <c r="AX111" s="1">
        <v>60</v>
      </c>
      <c r="AY111" s="1">
        <v>4</v>
      </c>
      <c r="AZ111" s="1" t="s">
        <v>122</v>
      </c>
      <c r="BA111" s="1" t="s">
        <v>120</v>
      </c>
      <c r="BB111" s="1" t="s">
        <v>112</v>
      </c>
      <c r="BC111" s="1">
        <v>45805</v>
      </c>
      <c r="BE111" s="1">
        <v>1</v>
      </c>
      <c r="BF111" s="1" t="s">
        <v>113</v>
      </c>
      <c r="BY111" s="1" t="s">
        <v>423</v>
      </c>
      <c r="BZ111" s="1" t="s">
        <v>44</v>
      </c>
      <c r="CD111" s="1" t="s">
        <v>48</v>
      </c>
      <c r="CF111" s="1" t="s">
        <v>50</v>
      </c>
      <c r="CJ111" s="1" t="s">
        <v>128</v>
      </c>
      <c r="CK111" s="1">
        <v>45784</v>
      </c>
      <c r="CL111" s="1">
        <v>60</v>
      </c>
      <c r="CM111" s="1">
        <v>5</v>
      </c>
      <c r="CN111" s="1" t="s">
        <v>113</v>
      </c>
      <c r="CO111" s="1" t="s">
        <v>262</v>
      </c>
      <c r="CR111" s="1" t="s">
        <v>46</v>
      </c>
      <c r="CZ111" s="1" t="s">
        <v>121</v>
      </c>
      <c r="DA111" s="1">
        <v>45797</v>
      </c>
      <c r="DB111" s="1">
        <v>30</v>
      </c>
      <c r="DC111" s="1">
        <v>3</v>
      </c>
      <c r="DD111" s="1" t="s">
        <v>122</v>
      </c>
      <c r="DE111" s="1" t="s">
        <v>124</v>
      </c>
      <c r="DH111" s="1" t="s">
        <v>46</v>
      </c>
      <c r="DP111" s="1" t="s">
        <v>121</v>
      </c>
      <c r="DQ111" s="1">
        <v>45797</v>
      </c>
      <c r="DR111" s="1">
        <v>30</v>
      </c>
      <c r="DS111" s="1">
        <v>2</v>
      </c>
      <c r="DT111" s="1" t="s">
        <v>122</v>
      </c>
    </row>
    <row r="112" spans="1:437" x14ac:dyDescent="0.2">
      <c r="A112" s="1">
        <v>109</v>
      </c>
      <c r="B112" s="9">
        <v>45818.655601851853</v>
      </c>
      <c r="D112" s="9">
        <v>45778</v>
      </c>
      <c r="E112" s="1" t="s">
        <v>140</v>
      </c>
      <c r="F112" s="1" t="s">
        <v>1077</v>
      </c>
      <c r="G112" s="1" t="s">
        <v>1078</v>
      </c>
      <c r="H112" s="1">
        <v>1</v>
      </c>
      <c r="J112" s="1">
        <v>1</v>
      </c>
      <c r="P112" s="1" t="s">
        <v>295</v>
      </c>
    </row>
    <row r="113" spans="1:437" x14ac:dyDescent="0.2">
      <c r="A113" s="1">
        <v>110</v>
      </c>
      <c r="B113" s="9">
        <v>45818.661215277774</v>
      </c>
      <c r="D113" s="9">
        <v>45778</v>
      </c>
      <c r="E113" s="1" t="s">
        <v>69</v>
      </c>
      <c r="F113" s="1" t="s">
        <v>1079</v>
      </c>
      <c r="G113" s="1" t="s">
        <v>547</v>
      </c>
      <c r="J113" s="1">
        <v>3</v>
      </c>
      <c r="P113" s="1" t="s">
        <v>295</v>
      </c>
    </row>
    <row r="114" spans="1:437" x14ac:dyDescent="0.2">
      <c r="A114" s="1">
        <v>111</v>
      </c>
      <c r="B114" s="9">
        <v>45818.671273148146</v>
      </c>
      <c r="D114" s="9">
        <v>45778</v>
      </c>
      <c r="E114" s="1" t="s">
        <v>178</v>
      </c>
      <c r="F114" s="1" t="s">
        <v>179</v>
      </c>
      <c r="G114" s="1" t="s">
        <v>180</v>
      </c>
      <c r="H114" s="1">
        <v>2</v>
      </c>
      <c r="J114" s="1">
        <v>2</v>
      </c>
      <c r="N114" s="1" t="s">
        <v>217</v>
      </c>
      <c r="O114" s="1" t="s">
        <v>571</v>
      </c>
      <c r="BY114" s="1" t="s">
        <v>1080</v>
      </c>
      <c r="CB114" s="1" t="s">
        <v>46</v>
      </c>
      <c r="CJ114" s="1" t="s">
        <v>121</v>
      </c>
      <c r="CK114" s="1">
        <v>45806</v>
      </c>
      <c r="CL114" s="1">
        <v>180</v>
      </c>
      <c r="CM114" s="1">
        <v>2</v>
      </c>
      <c r="CN114" s="1" t="s">
        <v>122</v>
      </c>
      <c r="FB114" s="1" t="s">
        <v>57</v>
      </c>
      <c r="GX114" s="1" t="s">
        <v>106</v>
      </c>
      <c r="HA114" s="1" t="s">
        <v>185</v>
      </c>
      <c r="HB114" s="1" t="s">
        <v>121</v>
      </c>
      <c r="HC114" s="1">
        <v>45806</v>
      </c>
      <c r="HD114" s="1" t="s">
        <v>1081</v>
      </c>
    </row>
    <row r="115" spans="1:437" x14ac:dyDescent="0.2">
      <c r="A115" s="1">
        <v>112</v>
      </c>
      <c r="B115" s="9">
        <v>45818.673761574071</v>
      </c>
      <c r="D115" s="9">
        <v>45778</v>
      </c>
      <c r="E115" s="1" t="s">
        <v>148</v>
      </c>
      <c r="F115" s="1" t="s">
        <v>436</v>
      </c>
      <c r="G115" s="1" t="s">
        <v>437</v>
      </c>
      <c r="H115" s="1">
        <v>4</v>
      </c>
      <c r="I115" s="1">
        <v>1</v>
      </c>
      <c r="J115" s="1">
        <v>1</v>
      </c>
      <c r="K115" s="1">
        <v>0</v>
      </c>
      <c r="O115" s="1" t="s">
        <v>571</v>
      </c>
      <c r="FC115" s="1" t="s">
        <v>58</v>
      </c>
      <c r="FQ115" s="1" t="s">
        <v>72</v>
      </c>
      <c r="GY115" s="1" t="s">
        <v>107</v>
      </c>
      <c r="HA115" s="1" t="s">
        <v>127</v>
      </c>
      <c r="HB115" s="1" t="s">
        <v>121</v>
      </c>
      <c r="HC115" s="1">
        <v>45807</v>
      </c>
      <c r="HD115" s="1" t="s">
        <v>1082</v>
      </c>
    </row>
    <row r="116" spans="1:437" x14ac:dyDescent="0.2">
      <c r="A116" s="1">
        <v>113</v>
      </c>
      <c r="B116" s="9">
        <v>45818.689386574071</v>
      </c>
      <c r="D116" s="9">
        <v>45778</v>
      </c>
      <c r="E116" s="1" t="s">
        <v>193</v>
      </c>
      <c r="F116" s="1" t="s">
        <v>289</v>
      </c>
      <c r="G116" s="1" t="s">
        <v>290</v>
      </c>
      <c r="H116" s="1">
        <v>4</v>
      </c>
      <c r="I116" s="1">
        <v>0</v>
      </c>
      <c r="J116" s="1">
        <v>2</v>
      </c>
      <c r="K116" s="1">
        <v>0</v>
      </c>
      <c r="L116" s="1" t="s">
        <v>209</v>
      </c>
      <c r="M116" s="9" t="s">
        <v>214</v>
      </c>
      <c r="N116" s="1" t="s">
        <v>217</v>
      </c>
      <c r="O116" s="1" t="s">
        <v>571</v>
      </c>
      <c r="Q116" s="1" t="s">
        <v>1083</v>
      </c>
      <c r="R116" s="1" t="s">
        <v>126</v>
      </c>
      <c r="S116" s="1">
        <v>45792</v>
      </c>
      <c r="T116" s="1">
        <v>15</v>
      </c>
      <c r="U116" s="1">
        <v>1</v>
      </c>
      <c r="V116" s="1" t="s">
        <v>115</v>
      </c>
      <c r="AU116" s="1" t="s">
        <v>1084</v>
      </c>
      <c r="AV116" s="1" t="s">
        <v>121</v>
      </c>
      <c r="AW116" s="1">
        <v>45782</v>
      </c>
      <c r="AX116" s="1">
        <v>15</v>
      </c>
      <c r="AY116" s="1">
        <v>1</v>
      </c>
      <c r="AZ116" s="1" t="s">
        <v>115</v>
      </c>
      <c r="BA116" s="1" t="s">
        <v>1085</v>
      </c>
      <c r="BB116" s="1" t="s">
        <v>121</v>
      </c>
      <c r="BC116" s="1">
        <v>45785</v>
      </c>
      <c r="BD116" s="1">
        <v>15</v>
      </c>
      <c r="BE116" s="1">
        <v>1</v>
      </c>
      <c r="BF116" s="1" t="s">
        <v>115</v>
      </c>
      <c r="BG116" s="1" t="s">
        <v>582</v>
      </c>
      <c r="BH116" s="1" t="s">
        <v>121</v>
      </c>
      <c r="BI116" s="1">
        <v>45789</v>
      </c>
      <c r="BJ116" s="1">
        <v>15</v>
      </c>
      <c r="BK116" s="1">
        <v>1</v>
      </c>
      <c r="BM116" s="1" t="s">
        <v>1086</v>
      </c>
      <c r="BN116" s="1" t="s">
        <v>121</v>
      </c>
      <c r="BO116" s="1">
        <v>45786</v>
      </c>
      <c r="BP116" s="1">
        <v>15</v>
      </c>
      <c r="BS116" s="1" t="s">
        <v>291</v>
      </c>
      <c r="BT116" s="1" t="s">
        <v>121</v>
      </c>
      <c r="BU116" s="1">
        <v>45805</v>
      </c>
      <c r="BV116" s="1">
        <v>15</v>
      </c>
      <c r="BW116" s="1">
        <v>1</v>
      </c>
      <c r="BX116" s="1" t="s">
        <v>115</v>
      </c>
      <c r="BY116" s="1" t="s">
        <v>416</v>
      </c>
      <c r="CB116" s="1" t="s">
        <v>46</v>
      </c>
      <c r="CJ116" s="1" t="s">
        <v>121</v>
      </c>
      <c r="CK116" s="1">
        <v>45783</v>
      </c>
      <c r="CL116" s="1">
        <v>15</v>
      </c>
      <c r="CM116" s="1">
        <v>4</v>
      </c>
      <c r="CN116" s="1" t="s">
        <v>115</v>
      </c>
      <c r="CO116" s="1" t="s">
        <v>1087</v>
      </c>
      <c r="CR116" s="1" t="s">
        <v>46</v>
      </c>
      <c r="CZ116" s="1" t="s">
        <v>121</v>
      </c>
      <c r="DA116" s="1">
        <v>45793</v>
      </c>
      <c r="DB116" s="1">
        <v>15</v>
      </c>
      <c r="DC116" s="1">
        <v>4</v>
      </c>
      <c r="DD116" s="1" t="s">
        <v>115</v>
      </c>
      <c r="DE116" s="1" t="s">
        <v>1088</v>
      </c>
      <c r="DO116" s="1" t="s">
        <v>53</v>
      </c>
      <c r="DP116" s="1" t="s">
        <v>121</v>
      </c>
      <c r="DQ116" s="1">
        <v>45808</v>
      </c>
      <c r="DR116" s="1">
        <v>15</v>
      </c>
      <c r="DS116" s="1">
        <v>10</v>
      </c>
      <c r="DT116" s="1" t="s">
        <v>115</v>
      </c>
      <c r="DU116" s="1" t="s">
        <v>426</v>
      </c>
      <c r="DX116" s="1" t="s">
        <v>46</v>
      </c>
      <c r="EF116" s="1" t="s">
        <v>121</v>
      </c>
      <c r="EG116" s="1">
        <v>45779</v>
      </c>
      <c r="EH116" s="1">
        <v>15</v>
      </c>
      <c r="EI116" s="1">
        <v>3</v>
      </c>
    </row>
    <row r="117" spans="1:437" x14ac:dyDescent="0.2">
      <c r="A117" s="1">
        <v>114</v>
      </c>
      <c r="B117" s="9">
        <v>45818.693842592591</v>
      </c>
      <c r="D117" s="9">
        <v>45778</v>
      </c>
      <c r="E117" s="1" t="s">
        <v>82</v>
      </c>
      <c r="F117" s="1" t="s">
        <v>538</v>
      </c>
      <c r="G117" s="1" t="s">
        <v>539</v>
      </c>
      <c r="H117" s="1">
        <v>4</v>
      </c>
      <c r="I117" s="1">
        <v>1</v>
      </c>
      <c r="J117" s="1">
        <v>0</v>
      </c>
      <c r="K117" s="1">
        <v>2</v>
      </c>
      <c r="N117" s="1" t="s">
        <v>217</v>
      </c>
      <c r="O117" s="1" t="s">
        <v>571</v>
      </c>
      <c r="BY117" s="1" t="s">
        <v>496</v>
      </c>
      <c r="CF117" s="1" t="s">
        <v>50</v>
      </c>
      <c r="CJ117" s="1" t="s">
        <v>121</v>
      </c>
      <c r="CK117" s="1">
        <v>45785</v>
      </c>
      <c r="CL117" s="1">
        <v>120</v>
      </c>
      <c r="CM117" s="1">
        <v>2</v>
      </c>
      <c r="CN117" s="1" t="s">
        <v>122</v>
      </c>
      <c r="CO117" s="1" t="s">
        <v>499</v>
      </c>
      <c r="CV117" s="1" t="s">
        <v>50</v>
      </c>
      <c r="CZ117" s="1" t="s">
        <v>121</v>
      </c>
      <c r="DA117" s="1">
        <v>45792</v>
      </c>
      <c r="DB117" s="1">
        <v>120</v>
      </c>
      <c r="DC117" s="1">
        <v>4</v>
      </c>
      <c r="DD117" s="1" t="s">
        <v>122</v>
      </c>
      <c r="DE117" s="1" t="s">
        <v>1089</v>
      </c>
      <c r="DO117" s="1" t="s">
        <v>53</v>
      </c>
      <c r="DP117" s="1" t="s">
        <v>121</v>
      </c>
      <c r="DQ117" s="1">
        <v>45790</v>
      </c>
      <c r="DR117" s="1">
        <v>60</v>
      </c>
      <c r="DS117" s="1">
        <v>1</v>
      </c>
      <c r="DT117" s="1" t="s">
        <v>122</v>
      </c>
      <c r="DU117" s="1" t="s">
        <v>1090</v>
      </c>
      <c r="DX117" s="1" t="s">
        <v>46</v>
      </c>
      <c r="EF117" s="1" t="s">
        <v>121</v>
      </c>
      <c r="EG117" s="1">
        <v>45808</v>
      </c>
      <c r="EH117" s="1">
        <v>240</v>
      </c>
      <c r="EI117" s="1">
        <v>16</v>
      </c>
      <c r="EJ117" s="1" t="s">
        <v>113</v>
      </c>
      <c r="EK117" s="1" t="s">
        <v>496</v>
      </c>
      <c r="EU117" s="1" t="s">
        <v>53</v>
      </c>
      <c r="EV117" s="1" t="s">
        <v>121</v>
      </c>
      <c r="EW117" s="1">
        <v>45797</v>
      </c>
      <c r="EX117" s="1">
        <v>60</v>
      </c>
      <c r="EY117" s="1">
        <v>9</v>
      </c>
      <c r="EZ117" s="1" t="s">
        <v>113</v>
      </c>
      <c r="FJ117" s="1" t="s">
        <v>65</v>
      </c>
      <c r="GA117" s="1" t="s">
        <v>82</v>
      </c>
      <c r="GV117" s="1" t="s">
        <v>104</v>
      </c>
      <c r="GX117" s="1" t="s">
        <v>106</v>
      </c>
      <c r="HA117" s="1" t="s">
        <v>259</v>
      </c>
      <c r="HB117" s="1" t="s">
        <v>121</v>
      </c>
      <c r="HC117" s="1">
        <v>45798</v>
      </c>
      <c r="HD117" s="1" t="s">
        <v>1091</v>
      </c>
    </row>
    <row r="118" spans="1:437" x14ac:dyDescent="0.2">
      <c r="A118" s="1">
        <v>115</v>
      </c>
      <c r="B118" s="9">
        <v>45818.917569444442</v>
      </c>
      <c r="D118" s="9">
        <v>45778</v>
      </c>
      <c r="E118" s="1" t="s">
        <v>637</v>
      </c>
      <c r="F118" s="1" t="s">
        <v>494</v>
      </c>
      <c r="G118" s="1" t="s">
        <v>567</v>
      </c>
      <c r="H118" s="1">
        <v>3</v>
      </c>
      <c r="J118" s="1">
        <v>1</v>
      </c>
      <c r="N118" s="1" t="s">
        <v>217</v>
      </c>
      <c r="BY118" s="1" t="s">
        <v>303</v>
      </c>
      <c r="CI118" s="1" t="s">
        <v>53</v>
      </c>
      <c r="CJ118" s="1" t="s">
        <v>121</v>
      </c>
      <c r="CK118" s="1">
        <v>45783</v>
      </c>
      <c r="CL118" s="1">
        <v>60</v>
      </c>
      <c r="CM118" s="1">
        <v>1</v>
      </c>
      <c r="CN118" s="1" t="s">
        <v>113</v>
      </c>
      <c r="CO118" s="1" t="s">
        <v>303</v>
      </c>
      <c r="CY118" s="1" t="s">
        <v>53</v>
      </c>
      <c r="CZ118" s="1" t="s">
        <v>121</v>
      </c>
      <c r="DA118" s="1">
        <v>45799</v>
      </c>
      <c r="DB118" s="1">
        <v>90</v>
      </c>
      <c r="DC118" s="1">
        <v>1</v>
      </c>
      <c r="DD118" s="1" t="s">
        <v>113</v>
      </c>
      <c r="PU118" s="1" t="s">
        <v>1092</v>
      </c>
    </row>
    <row r="119" spans="1:437" x14ac:dyDescent="0.2">
      <c r="A119" s="1">
        <v>116</v>
      </c>
      <c r="B119" s="9">
        <v>45819.448067129626</v>
      </c>
      <c r="D119" s="9">
        <v>45778</v>
      </c>
      <c r="E119" s="1" t="s">
        <v>129</v>
      </c>
      <c r="F119" s="1" t="s">
        <v>568</v>
      </c>
      <c r="G119" s="1" t="s">
        <v>569</v>
      </c>
      <c r="H119" s="1">
        <v>0</v>
      </c>
      <c r="I119" s="1">
        <v>0</v>
      </c>
      <c r="J119" s="1">
        <v>1</v>
      </c>
      <c r="K119" s="1">
        <v>0</v>
      </c>
      <c r="L119" s="1" t="s">
        <v>209</v>
      </c>
      <c r="M119" s="9" t="s">
        <v>214</v>
      </c>
      <c r="N119" s="1" t="s">
        <v>217</v>
      </c>
      <c r="O119" s="1" t="s">
        <v>571</v>
      </c>
      <c r="Q119" s="1" t="s">
        <v>310</v>
      </c>
      <c r="R119" s="1" t="s">
        <v>121</v>
      </c>
      <c r="S119" s="1">
        <v>45791</v>
      </c>
      <c r="T119" s="1">
        <v>120</v>
      </c>
      <c r="U119" s="1">
        <v>4</v>
      </c>
      <c r="V119" s="1" t="s">
        <v>113</v>
      </c>
      <c r="AU119" s="1" t="s">
        <v>1093</v>
      </c>
      <c r="AV119" s="1" t="s">
        <v>121</v>
      </c>
      <c r="AW119" s="1">
        <v>45800</v>
      </c>
      <c r="AX119" s="1">
        <v>300</v>
      </c>
      <c r="AY119" s="1">
        <v>10</v>
      </c>
      <c r="AZ119" s="1" t="s">
        <v>122</v>
      </c>
      <c r="BA119" s="1" t="s">
        <v>409</v>
      </c>
      <c r="BB119" s="1" t="s">
        <v>121</v>
      </c>
      <c r="BC119" s="1">
        <v>45792</v>
      </c>
      <c r="BD119" s="1">
        <v>240</v>
      </c>
      <c r="BE119" s="1">
        <v>14</v>
      </c>
      <c r="BF119" s="1" t="s">
        <v>122</v>
      </c>
      <c r="BY119" s="1" t="s">
        <v>1094</v>
      </c>
      <c r="CC119" s="1" t="s">
        <v>47</v>
      </c>
      <c r="CJ119" s="1" t="s">
        <v>121</v>
      </c>
      <c r="CK119" s="1">
        <v>45785</v>
      </c>
      <c r="CL119" s="1">
        <v>90</v>
      </c>
      <c r="CM119" s="1">
        <v>21</v>
      </c>
      <c r="CN119" s="1" t="s">
        <v>113</v>
      </c>
      <c r="CO119" s="1" t="s">
        <v>413</v>
      </c>
      <c r="CT119" s="1" t="s">
        <v>48</v>
      </c>
      <c r="CZ119" s="1" t="s">
        <v>128</v>
      </c>
      <c r="DA119" s="1">
        <v>45784</v>
      </c>
      <c r="DB119" s="1">
        <v>90</v>
      </c>
      <c r="DC119" s="1">
        <v>50</v>
      </c>
      <c r="DD119" s="1" t="s">
        <v>113</v>
      </c>
      <c r="DE119" s="1" t="s">
        <v>413</v>
      </c>
      <c r="DJ119" s="1" t="s">
        <v>48</v>
      </c>
      <c r="DP119" s="1" t="s">
        <v>121</v>
      </c>
      <c r="DQ119" s="1">
        <v>45807</v>
      </c>
      <c r="DR119" s="1">
        <v>600</v>
      </c>
      <c r="DS119" s="1">
        <v>40</v>
      </c>
      <c r="DT119" s="1" t="s">
        <v>122</v>
      </c>
      <c r="DU119" s="1" t="s">
        <v>413</v>
      </c>
      <c r="ED119" s="1" t="s">
        <v>52</v>
      </c>
      <c r="EF119" s="1" t="s">
        <v>121</v>
      </c>
      <c r="EG119" s="1">
        <v>45805</v>
      </c>
      <c r="EH119" s="1">
        <v>240</v>
      </c>
      <c r="EI119" s="1">
        <v>12</v>
      </c>
      <c r="EJ119" s="1" t="s">
        <v>122</v>
      </c>
      <c r="FD119" s="1" t="s">
        <v>59</v>
      </c>
      <c r="FS119" s="1" t="s">
        <v>74</v>
      </c>
      <c r="GP119" s="1" t="s">
        <v>98</v>
      </c>
      <c r="GX119" s="1" t="s">
        <v>106</v>
      </c>
      <c r="HA119" s="1" t="s">
        <v>130</v>
      </c>
      <c r="HB119" s="1" t="s">
        <v>121</v>
      </c>
      <c r="HC119" s="1">
        <v>45786</v>
      </c>
      <c r="HD119" s="1" t="s">
        <v>1095</v>
      </c>
      <c r="HH119" s="1" t="s">
        <v>59</v>
      </c>
      <c r="HW119" s="1" t="s">
        <v>74</v>
      </c>
      <c r="IT119" s="1" t="s">
        <v>98</v>
      </c>
      <c r="JB119" s="1" t="s">
        <v>106</v>
      </c>
      <c r="JE119" s="1" t="s">
        <v>259</v>
      </c>
      <c r="JF119" s="1" t="s">
        <v>121</v>
      </c>
      <c r="JG119" s="1">
        <v>45792</v>
      </c>
      <c r="JH119" s="1" t="s">
        <v>1096</v>
      </c>
      <c r="JL119" s="1" t="s">
        <v>59</v>
      </c>
      <c r="KA119" s="1" t="s">
        <v>74</v>
      </c>
      <c r="KX119" s="1" t="s">
        <v>98</v>
      </c>
      <c r="LH119" s="1" t="s">
        <v>108</v>
      </c>
      <c r="LI119" s="1" t="s">
        <v>185</v>
      </c>
      <c r="LJ119" s="1" t="s">
        <v>121</v>
      </c>
      <c r="LK119" s="1">
        <v>45807</v>
      </c>
      <c r="LL119" s="1" t="s">
        <v>1097</v>
      </c>
    </row>
    <row r="120" spans="1:437" x14ac:dyDescent="0.2">
      <c r="A120" s="1">
        <v>117</v>
      </c>
      <c r="B120" s="9">
        <v>45819.477592592593</v>
      </c>
      <c r="D120" s="9">
        <v>45778</v>
      </c>
      <c r="E120" s="1" t="s">
        <v>174</v>
      </c>
      <c r="F120" s="1" t="s">
        <v>175</v>
      </c>
      <c r="G120" s="1" t="s">
        <v>1098</v>
      </c>
      <c r="H120" s="1">
        <v>1</v>
      </c>
      <c r="I120" s="1">
        <v>1</v>
      </c>
      <c r="J120" s="1">
        <v>1</v>
      </c>
      <c r="K120" s="1">
        <v>4</v>
      </c>
      <c r="P120" s="1" t="s">
        <v>295</v>
      </c>
    </row>
    <row r="121" spans="1:437" x14ac:dyDescent="0.2">
      <c r="A121" s="1">
        <v>118</v>
      </c>
      <c r="B121" s="9">
        <v>45819.478333333333</v>
      </c>
      <c r="D121" s="9">
        <v>45778</v>
      </c>
      <c r="E121" s="1" t="s">
        <v>164</v>
      </c>
      <c r="F121" s="1" t="s">
        <v>540</v>
      </c>
      <c r="G121" s="1" t="s">
        <v>541</v>
      </c>
      <c r="H121" s="1">
        <v>4</v>
      </c>
      <c r="I121" s="1">
        <v>0</v>
      </c>
      <c r="J121" s="1">
        <v>2</v>
      </c>
      <c r="K121" s="1">
        <v>0</v>
      </c>
      <c r="N121" s="1" t="s">
        <v>217</v>
      </c>
      <c r="BY121" s="1" t="s">
        <v>1099</v>
      </c>
      <c r="CB121" s="1" t="s">
        <v>46</v>
      </c>
      <c r="CJ121" s="1" t="s">
        <v>121</v>
      </c>
      <c r="CK121" s="1">
        <v>45793</v>
      </c>
      <c r="CL121" s="1">
        <v>120</v>
      </c>
      <c r="CM121" s="1">
        <v>3</v>
      </c>
      <c r="CN121" s="1" t="s">
        <v>122</v>
      </c>
      <c r="CO121" s="1" t="s">
        <v>1099</v>
      </c>
      <c r="CR121" s="1" t="s">
        <v>46</v>
      </c>
      <c r="CZ121" s="1" t="s">
        <v>121</v>
      </c>
      <c r="DA121" s="1">
        <v>45797</v>
      </c>
      <c r="DB121" s="1">
        <v>120</v>
      </c>
      <c r="DC121" s="1">
        <v>3</v>
      </c>
      <c r="DD121" s="1" t="s">
        <v>113</v>
      </c>
      <c r="DE121" s="1" t="s">
        <v>531</v>
      </c>
      <c r="DO121" s="1" t="s">
        <v>53</v>
      </c>
      <c r="DP121" s="1" t="s">
        <v>121</v>
      </c>
      <c r="DQ121" s="1">
        <v>45799</v>
      </c>
      <c r="DR121" s="1">
        <v>120</v>
      </c>
      <c r="DS121" s="1">
        <v>3</v>
      </c>
      <c r="DT121" s="1" t="s">
        <v>113</v>
      </c>
    </row>
    <row r="122" spans="1:437" x14ac:dyDescent="0.2">
      <c r="A122" s="1">
        <v>119</v>
      </c>
      <c r="B122" s="9">
        <v>45820.624652777777</v>
      </c>
      <c r="D122" s="9">
        <v>45778</v>
      </c>
      <c r="E122" s="1" t="s">
        <v>144</v>
      </c>
      <c r="F122" s="1" t="s">
        <v>550</v>
      </c>
      <c r="G122" s="1" t="s">
        <v>551</v>
      </c>
      <c r="H122" s="1">
        <v>3</v>
      </c>
      <c r="K122" s="1">
        <v>1</v>
      </c>
      <c r="N122" s="1" t="s">
        <v>217</v>
      </c>
      <c r="BY122" s="1" t="s">
        <v>413</v>
      </c>
      <c r="CI122" s="1" t="s">
        <v>53</v>
      </c>
      <c r="CJ122" s="1" t="s">
        <v>121</v>
      </c>
      <c r="CK122" s="1">
        <v>45824</v>
      </c>
      <c r="CL122" s="1">
        <v>15</v>
      </c>
      <c r="CM122" s="1">
        <v>1</v>
      </c>
      <c r="CN122" s="1" t="s">
        <v>115</v>
      </c>
      <c r="CO122" s="1" t="s">
        <v>413</v>
      </c>
      <c r="CS122" s="1" t="s">
        <v>47</v>
      </c>
      <c r="CZ122" s="1" t="s">
        <v>121</v>
      </c>
      <c r="DA122" s="1">
        <v>45824</v>
      </c>
      <c r="DB122" s="1">
        <v>10</v>
      </c>
      <c r="DC122" s="1">
        <v>1</v>
      </c>
      <c r="DD122" s="1" t="s">
        <v>115</v>
      </c>
      <c r="DE122" s="1" t="s">
        <v>464</v>
      </c>
      <c r="DH122" s="1" t="s">
        <v>46</v>
      </c>
      <c r="DP122" s="1" t="s">
        <v>121</v>
      </c>
      <c r="DQ122" s="1">
        <v>45793</v>
      </c>
      <c r="DR122" s="1">
        <v>10</v>
      </c>
      <c r="DS122" s="1">
        <v>3</v>
      </c>
      <c r="DT122" s="1" t="s">
        <v>115</v>
      </c>
      <c r="DU122" s="1" t="s">
        <v>413</v>
      </c>
      <c r="EE122" s="1" t="s">
        <v>53</v>
      </c>
      <c r="EF122" s="1" t="s">
        <v>121</v>
      </c>
      <c r="EG122" s="1">
        <v>45793</v>
      </c>
      <c r="EH122" s="1">
        <v>10</v>
      </c>
      <c r="EI122" s="1">
        <v>1</v>
      </c>
      <c r="EJ122" s="1" t="s">
        <v>115</v>
      </c>
      <c r="EU122" s="1" t="s">
        <v>53</v>
      </c>
      <c r="EV122" s="1" t="s">
        <v>121</v>
      </c>
      <c r="EW122" s="1">
        <v>45793</v>
      </c>
      <c r="EX122" s="1">
        <v>10</v>
      </c>
      <c r="EY122" s="1">
        <v>1</v>
      </c>
      <c r="EZ122" s="1" t="s">
        <v>115</v>
      </c>
      <c r="PU122" s="1" t="s">
        <v>1100</v>
      </c>
    </row>
    <row r="123" spans="1:437" x14ac:dyDescent="0.2">
      <c r="A123" s="1">
        <v>120</v>
      </c>
      <c r="B123" s="9">
        <v>45820.651030092595</v>
      </c>
      <c r="D123" s="9">
        <v>45778</v>
      </c>
      <c r="E123" s="1" t="s">
        <v>157</v>
      </c>
      <c r="F123" s="1" t="s">
        <v>158</v>
      </c>
      <c r="G123" s="1" t="s">
        <v>1101</v>
      </c>
      <c r="H123" s="1">
        <v>6</v>
      </c>
      <c r="I123" s="1">
        <v>2</v>
      </c>
      <c r="J123" s="1">
        <v>0</v>
      </c>
      <c r="K123" s="1">
        <v>3</v>
      </c>
      <c r="N123" s="1" t="s">
        <v>217</v>
      </c>
      <c r="O123" s="1" t="s">
        <v>571</v>
      </c>
      <c r="BY123" s="1" t="s">
        <v>526</v>
      </c>
      <c r="CA123" s="1" t="s">
        <v>45</v>
      </c>
      <c r="CJ123" s="1" t="s">
        <v>121</v>
      </c>
      <c r="CK123" s="1">
        <v>45783</v>
      </c>
      <c r="CL123" s="1">
        <v>240</v>
      </c>
      <c r="CM123" s="1">
        <v>21</v>
      </c>
      <c r="CN123" s="1" t="s">
        <v>149</v>
      </c>
      <c r="CO123" s="1" t="s">
        <v>156</v>
      </c>
      <c r="CP123" s="1" t="s">
        <v>44</v>
      </c>
      <c r="CZ123" s="1" t="s">
        <v>121</v>
      </c>
      <c r="DA123" s="1">
        <v>45799</v>
      </c>
      <c r="DB123" s="1">
        <v>90</v>
      </c>
      <c r="DC123" s="1">
        <v>11</v>
      </c>
      <c r="DD123" s="1" t="s">
        <v>149</v>
      </c>
      <c r="FF123" s="1" t="s">
        <v>61</v>
      </c>
      <c r="GF123" s="1" t="s">
        <v>87</v>
      </c>
      <c r="GQ123" s="1" t="s">
        <v>99</v>
      </c>
      <c r="GY123" s="1" t="s">
        <v>107</v>
      </c>
      <c r="HA123" s="1" t="s">
        <v>185</v>
      </c>
      <c r="HB123" s="1" t="s">
        <v>128</v>
      </c>
      <c r="HC123" s="1">
        <v>45790</v>
      </c>
      <c r="HD123" s="1" t="s">
        <v>1102</v>
      </c>
      <c r="HJ123" s="1" t="s">
        <v>61</v>
      </c>
      <c r="IU123" s="1" t="s">
        <v>99</v>
      </c>
      <c r="JC123" s="1" t="s">
        <v>107</v>
      </c>
      <c r="JE123" s="1" t="s">
        <v>185</v>
      </c>
      <c r="JF123" s="1" t="s">
        <v>128</v>
      </c>
      <c r="JG123" s="1">
        <v>45782</v>
      </c>
      <c r="JH123" s="1" t="s">
        <v>1103</v>
      </c>
    </row>
    <row r="124" spans="1:437" x14ac:dyDescent="0.2">
      <c r="A124" s="1">
        <v>121</v>
      </c>
      <c r="B124" s="9">
        <v>45820.655462962961</v>
      </c>
      <c r="D124" s="9">
        <v>45778</v>
      </c>
      <c r="E124" s="1" t="s">
        <v>114</v>
      </c>
      <c r="F124" s="1" t="s">
        <v>417</v>
      </c>
      <c r="G124" s="1" t="s">
        <v>418</v>
      </c>
      <c r="H124" s="1">
        <v>1</v>
      </c>
      <c r="I124" s="1">
        <v>0</v>
      </c>
      <c r="J124" s="1">
        <v>1</v>
      </c>
      <c r="K124" s="1">
        <v>0</v>
      </c>
      <c r="M124" s="9" t="s">
        <v>214</v>
      </c>
      <c r="N124" s="1" t="s">
        <v>217</v>
      </c>
      <c r="O124" s="1" t="s">
        <v>571</v>
      </c>
      <c r="AU124" s="1" t="s">
        <v>1104</v>
      </c>
      <c r="AV124" s="1" t="s">
        <v>126</v>
      </c>
      <c r="AW124" s="1">
        <v>45779</v>
      </c>
      <c r="AX124" s="1">
        <v>15</v>
      </c>
      <c r="AY124" s="1">
        <v>1</v>
      </c>
      <c r="AZ124" s="1" t="s">
        <v>115</v>
      </c>
      <c r="BA124" s="1" t="s">
        <v>1105</v>
      </c>
      <c r="BB124" s="1" t="s">
        <v>126</v>
      </c>
      <c r="BC124" s="1">
        <v>45789</v>
      </c>
      <c r="BD124" s="1">
        <v>15</v>
      </c>
      <c r="BE124" s="1">
        <v>1</v>
      </c>
      <c r="BF124" s="1" t="s">
        <v>115</v>
      </c>
      <c r="BY124" s="1" t="s">
        <v>303</v>
      </c>
      <c r="BZ124" s="1" t="s">
        <v>44</v>
      </c>
      <c r="CA124" s="1" t="s">
        <v>45</v>
      </c>
      <c r="CJ124" s="1" t="s">
        <v>121</v>
      </c>
      <c r="CK124" s="1">
        <v>45790</v>
      </c>
      <c r="CL124" s="1">
        <v>30</v>
      </c>
      <c r="CM124" s="1">
        <v>2</v>
      </c>
      <c r="CN124" s="1" t="s">
        <v>149</v>
      </c>
      <c r="CO124" s="1" t="s">
        <v>1016</v>
      </c>
      <c r="CR124" s="1" t="s">
        <v>46</v>
      </c>
      <c r="CZ124" s="1" t="s">
        <v>121</v>
      </c>
      <c r="DA124" s="1">
        <v>45789</v>
      </c>
      <c r="DB124" s="1">
        <v>30</v>
      </c>
      <c r="DC124" s="1">
        <v>2</v>
      </c>
      <c r="DD124" s="1" t="s">
        <v>115</v>
      </c>
      <c r="DE124" s="1" t="s">
        <v>1106</v>
      </c>
      <c r="DH124" s="1" t="s">
        <v>46</v>
      </c>
      <c r="DP124" s="1" t="s">
        <v>112</v>
      </c>
      <c r="DQ124" s="1">
        <v>45778</v>
      </c>
      <c r="DR124" s="1">
        <v>15</v>
      </c>
      <c r="DS124" s="1">
        <v>1</v>
      </c>
      <c r="DT124" s="1" t="s">
        <v>115</v>
      </c>
      <c r="DU124" s="1" t="s">
        <v>1107</v>
      </c>
      <c r="DX124" s="1" t="s">
        <v>46</v>
      </c>
      <c r="EF124" s="1" t="s">
        <v>126</v>
      </c>
      <c r="EG124" s="1">
        <v>45785</v>
      </c>
      <c r="EH124" s="1">
        <v>15</v>
      </c>
      <c r="EI124" s="1">
        <v>1</v>
      </c>
      <c r="EJ124" s="1" t="s">
        <v>115</v>
      </c>
      <c r="EK124" s="1" t="s">
        <v>1108</v>
      </c>
      <c r="EN124" s="1" t="s">
        <v>46</v>
      </c>
      <c r="EU124" s="1" t="s">
        <v>53</v>
      </c>
      <c r="EV124" s="1" t="s">
        <v>121</v>
      </c>
      <c r="EW124" s="1">
        <v>45835</v>
      </c>
      <c r="EX124" s="1">
        <v>1</v>
      </c>
      <c r="EY124" s="1">
        <v>4</v>
      </c>
      <c r="EZ124" s="1" t="s">
        <v>149</v>
      </c>
      <c r="FK124" s="1" t="s">
        <v>66</v>
      </c>
      <c r="GR124" s="1" t="s">
        <v>100</v>
      </c>
      <c r="GX124" s="1" t="s">
        <v>106</v>
      </c>
      <c r="HA124" s="1" t="s">
        <v>185</v>
      </c>
      <c r="HB124" s="1" t="s">
        <v>121</v>
      </c>
      <c r="HC124" s="1">
        <v>45835</v>
      </c>
      <c r="HD124" s="1" t="s">
        <v>1109</v>
      </c>
      <c r="PU124" s="1" t="s">
        <v>1110</v>
      </c>
    </row>
    <row r="125" spans="1:437" x14ac:dyDescent="0.2">
      <c r="A125" s="1">
        <v>122</v>
      </c>
      <c r="B125" s="9">
        <v>45824.456701388888</v>
      </c>
      <c r="D125" s="9">
        <v>45778</v>
      </c>
      <c r="E125" s="1" t="s">
        <v>194</v>
      </c>
      <c r="F125" s="1" t="s">
        <v>576</v>
      </c>
      <c r="G125" s="1" t="s">
        <v>577</v>
      </c>
      <c r="H125" s="1">
        <v>2</v>
      </c>
      <c r="I125" s="1">
        <v>2</v>
      </c>
      <c r="J125" s="1">
        <v>3</v>
      </c>
      <c r="K125" s="1">
        <v>2</v>
      </c>
      <c r="O125" s="1" t="s">
        <v>571</v>
      </c>
      <c r="GW125" s="1" t="s">
        <v>105</v>
      </c>
      <c r="HA125" s="1" t="s">
        <v>185</v>
      </c>
      <c r="HB125" s="1" t="s">
        <v>128</v>
      </c>
      <c r="HC125" s="1">
        <v>45791</v>
      </c>
      <c r="HD125" s="1" t="s">
        <v>1111</v>
      </c>
    </row>
    <row r="126" spans="1:437" x14ac:dyDescent="0.2">
      <c r="A126" s="1">
        <v>123</v>
      </c>
      <c r="B126" s="9">
        <v>45824.476354166669</v>
      </c>
      <c r="D126" s="9">
        <v>45778</v>
      </c>
      <c r="E126" s="1" t="s">
        <v>604</v>
      </c>
      <c r="G126" s="1" t="s">
        <v>605</v>
      </c>
      <c r="H126" s="1">
        <v>5</v>
      </c>
      <c r="I126" s="1">
        <v>1</v>
      </c>
      <c r="J126" s="1">
        <v>0</v>
      </c>
      <c r="K126" s="1">
        <v>2</v>
      </c>
      <c r="M126" s="9" t="s">
        <v>214</v>
      </c>
      <c r="N126" s="1" t="s">
        <v>217</v>
      </c>
      <c r="O126" s="1" t="s">
        <v>571</v>
      </c>
      <c r="AU126" s="1" t="s">
        <v>1112</v>
      </c>
      <c r="AV126" s="1" t="s">
        <v>121</v>
      </c>
      <c r="AW126" s="1">
        <v>45796</v>
      </c>
      <c r="AX126" s="1">
        <v>60</v>
      </c>
      <c r="AY126" s="1">
        <v>30</v>
      </c>
      <c r="AZ126" s="1" t="s">
        <v>122</v>
      </c>
      <c r="BY126" s="1" t="s">
        <v>1113</v>
      </c>
      <c r="CB126" s="1" t="s">
        <v>46</v>
      </c>
      <c r="CJ126" s="1" t="s">
        <v>121</v>
      </c>
      <c r="CK126" s="1">
        <v>45793</v>
      </c>
      <c r="CL126" s="1">
        <v>60</v>
      </c>
      <c r="CM126" s="1">
        <v>30</v>
      </c>
      <c r="CN126" s="1" t="s">
        <v>122</v>
      </c>
      <c r="CO126" s="1" t="s">
        <v>136</v>
      </c>
      <c r="FJ126" s="1" t="s">
        <v>65</v>
      </c>
      <c r="FN126" s="1" t="s">
        <v>604</v>
      </c>
      <c r="GY126" s="1" t="s">
        <v>107</v>
      </c>
      <c r="HA126" s="1" t="s">
        <v>185</v>
      </c>
      <c r="HB126" s="1" t="s">
        <v>121</v>
      </c>
      <c r="HC126" s="1">
        <v>45806</v>
      </c>
      <c r="HD126" s="1" t="s">
        <v>1114</v>
      </c>
      <c r="HN126" s="1" t="s">
        <v>65</v>
      </c>
      <c r="HR126" s="1" t="s">
        <v>604</v>
      </c>
      <c r="JB126" s="1" t="s">
        <v>106</v>
      </c>
      <c r="JE126" s="1" t="s">
        <v>130</v>
      </c>
      <c r="JF126" s="1" t="s">
        <v>121</v>
      </c>
      <c r="JG126" s="1">
        <v>45778</v>
      </c>
      <c r="JH126" s="1" t="s">
        <v>1115</v>
      </c>
      <c r="JR126" s="1" t="s">
        <v>65</v>
      </c>
      <c r="JV126" s="1" t="s">
        <v>604</v>
      </c>
      <c r="LG126" s="1" t="s">
        <v>107</v>
      </c>
      <c r="LI126" s="1" t="s">
        <v>127</v>
      </c>
      <c r="LJ126" s="1" t="s">
        <v>128</v>
      </c>
      <c r="LK126" s="1">
        <v>45783</v>
      </c>
      <c r="LL126" s="1" t="s">
        <v>1116</v>
      </c>
      <c r="LN126" s="1" t="s">
        <v>57</v>
      </c>
      <c r="LO126" s="1" t="s">
        <v>58</v>
      </c>
      <c r="LP126" s="1" t="s">
        <v>59</v>
      </c>
      <c r="LQ126" s="1" t="s">
        <v>60</v>
      </c>
      <c r="LR126" s="1" t="s">
        <v>61</v>
      </c>
      <c r="LS126" s="1" t="s">
        <v>62</v>
      </c>
      <c r="LT126" s="1" t="s">
        <v>63</v>
      </c>
      <c r="LU126" s="1" t="s">
        <v>64</v>
      </c>
      <c r="LV126" s="1" t="s">
        <v>65</v>
      </c>
      <c r="LW126" s="1" t="s">
        <v>66</v>
      </c>
      <c r="LX126" s="1" t="s">
        <v>67</v>
      </c>
      <c r="LZ126" s="1" t="s">
        <v>604</v>
      </c>
      <c r="MA126" s="1" t="s">
        <v>69</v>
      </c>
      <c r="MB126" s="1" t="s">
        <v>71</v>
      </c>
      <c r="MC126" s="1" t="s">
        <v>72</v>
      </c>
      <c r="MD126" s="1" t="s">
        <v>73</v>
      </c>
      <c r="ME126" s="1" t="s">
        <v>74</v>
      </c>
      <c r="MF126" s="1" t="s">
        <v>75</v>
      </c>
      <c r="MG126" s="1" t="s">
        <v>76</v>
      </c>
      <c r="MH126" s="1" t="s">
        <v>77</v>
      </c>
      <c r="MI126" s="1" t="s">
        <v>78</v>
      </c>
      <c r="MJ126" s="1" t="s">
        <v>79</v>
      </c>
      <c r="MK126" s="1" t="s">
        <v>80</v>
      </c>
      <c r="ML126" s="1" t="s">
        <v>81</v>
      </c>
      <c r="MM126" s="1" t="s">
        <v>82</v>
      </c>
      <c r="MN126" s="1" t="s">
        <v>83</v>
      </c>
      <c r="MO126" s="1" t="s">
        <v>84</v>
      </c>
      <c r="MP126" s="1" t="s">
        <v>85</v>
      </c>
      <c r="MQ126" s="1" t="s">
        <v>86</v>
      </c>
      <c r="MR126" s="1" t="s">
        <v>87</v>
      </c>
      <c r="MS126" s="1" t="s">
        <v>88</v>
      </c>
      <c r="MT126" s="1" t="s">
        <v>89</v>
      </c>
      <c r="MU126" s="1" t="s">
        <v>90</v>
      </c>
      <c r="MV126" s="1" t="s">
        <v>91</v>
      </c>
      <c r="MW126" s="1" t="s">
        <v>93</v>
      </c>
      <c r="NL126" s="1" t="s">
        <v>108</v>
      </c>
      <c r="NM126" s="1" t="s">
        <v>130</v>
      </c>
      <c r="NN126" s="1" t="s">
        <v>128</v>
      </c>
      <c r="NO126" s="1">
        <v>45797</v>
      </c>
      <c r="NP126" s="1" t="s">
        <v>1026</v>
      </c>
      <c r="NZ126" s="1" t="s">
        <v>65</v>
      </c>
      <c r="OD126" s="1" t="s">
        <v>604</v>
      </c>
      <c r="ON126" s="1" t="s">
        <v>79</v>
      </c>
      <c r="PO126" s="1" t="s">
        <v>107</v>
      </c>
      <c r="PQ126" s="1" t="s">
        <v>127</v>
      </c>
      <c r="PR126" s="1" t="s">
        <v>121</v>
      </c>
      <c r="PS126" s="1">
        <v>45806</v>
      </c>
      <c r="PT126" s="1" t="s">
        <v>1117</v>
      </c>
    </row>
    <row r="127" spans="1:437" x14ac:dyDescent="0.2">
      <c r="A127" s="1">
        <v>124</v>
      </c>
      <c r="B127" s="9">
        <v>45824.636944444443</v>
      </c>
      <c r="D127" s="9">
        <v>45778</v>
      </c>
      <c r="E127" s="1" t="s">
        <v>90</v>
      </c>
      <c r="F127" s="1" t="s">
        <v>570</v>
      </c>
      <c r="G127" s="1" t="s">
        <v>462</v>
      </c>
      <c r="H127" s="1">
        <v>6</v>
      </c>
      <c r="I127" s="1">
        <v>1</v>
      </c>
      <c r="J127" s="1">
        <v>0</v>
      </c>
      <c r="K127" s="1">
        <v>1</v>
      </c>
      <c r="N127" s="1" t="s">
        <v>217</v>
      </c>
      <c r="O127" s="1" t="s">
        <v>571</v>
      </c>
      <c r="BY127" s="1" t="s">
        <v>1118</v>
      </c>
      <c r="CB127" s="1" t="s">
        <v>46</v>
      </c>
      <c r="CJ127" s="1" t="s">
        <v>121</v>
      </c>
      <c r="CK127" s="1">
        <v>45778</v>
      </c>
      <c r="CL127" s="1">
        <v>60</v>
      </c>
      <c r="CM127" s="1">
        <v>2</v>
      </c>
      <c r="CN127" s="1" t="s">
        <v>113</v>
      </c>
      <c r="CO127" s="1" t="s">
        <v>406</v>
      </c>
      <c r="CY127" s="1" t="s">
        <v>53</v>
      </c>
      <c r="CZ127" s="1" t="s">
        <v>121</v>
      </c>
      <c r="DA127" s="1">
        <v>45782</v>
      </c>
      <c r="DB127" s="1">
        <v>90</v>
      </c>
      <c r="DC127" s="1">
        <v>2</v>
      </c>
      <c r="DD127" s="1" t="s">
        <v>113</v>
      </c>
      <c r="DE127" s="1" t="s">
        <v>154</v>
      </c>
      <c r="DK127" s="1" t="s">
        <v>49</v>
      </c>
      <c r="DP127" s="1" t="s">
        <v>128</v>
      </c>
      <c r="DQ127" s="1">
        <v>45778</v>
      </c>
      <c r="DR127" s="1">
        <v>60</v>
      </c>
      <c r="DS127" s="1">
        <v>5</v>
      </c>
      <c r="DT127" s="1" t="s">
        <v>113</v>
      </c>
      <c r="DU127" s="1" t="s">
        <v>544</v>
      </c>
      <c r="DV127" s="1" t="s">
        <v>44</v>
      </c>
      <c r="EF127" s="1" t="s">
        <v>121</v>
      </c>
      <c r="EG127" s="1">
        <v>45784</v>
      </c>
      <c r="EH127" s="1">
        <v>60</v>
      </c>
      <c r="EI127" s="1">
        <v>3</v>
      </c>
      <c r="EJ127" s="1" t="s">
        <v>113</v>
      </c>
      <c r="EK127" s="1" t="s">
        <v>1119</v>
      </c>
      <c r="EP127" s="1" t="s">
        <v>48</v>
      </c>
      <c r="EV127" s="1" t="s">
        <v>121</v>
      </c>
      <c r="EW127" s="1">
        <v>45785</v>
      </c>
      <c r="EX127" s="1">
        <v>120</v>
      </c>
      <c r="EY127" s="1">
        <v>15</v>
      </c>
      <c r="EZ127" s="1" t="s">
        <v>113</v>
      </c>
      <c r="FI127" s="1" t="s">
        <v>64</v>
      </c>
      <c r="GI127" s="1" t="s">
        <v>90</v>
      </c>
      <c r="GX127" s="1" t="s">
        <v>106</v>
      </c>
      <c r="HA127" s="1" t="s">
        <v>259</v>
      </c>
      <c r="HB127" s="1" t="s">
        <v>121</v>
      </c>
      <c r="HC127" s="1">
        <v>45805</v>
      </c>
      <c r="HD127" s="1" t="s">
        <v>1120</v>
      </c>
      <c r="HM127" s="1" t="s">
        <v>64</v>
      </c>
      <c r="IM127" s="1" t="s">
        <v>90</v>
      </c>
      <c r="JB127" s="1" t="s">
        <v>106</v>
      </c>
      <c r="JE127" s="1" t="s">
        <v>130</v>
      </c>
      <c r="JF127" s="1" t="s">
        <v>121</v>
      </c>
      <c r="JG127" s="1">
        <v>45792</v>
      </c>
      <c r="JH127" s="1" t="s">
        <v>1121</v>
      </c>
    </row>
    <row r="128" spans="1:437" x14ac:dyDescent="0.2">
      <c r="A128" s="1">
        <v>125</v>
      </c>
      <c r="B128" s="9">
        <v>45824.640069444446</v>
      </c>
      <c r="D128" s="9">
        <v>45778</v>
      </c>
      <c r="E128" s="1" t="s">
        <v>90</v>
      </c>
      <c r="F128" s="1" t="s">
        <v>570</v>
      </c>
      <c r="G128" s="1" t="s">
        <v>462</v>
      </c>
      <c r="H128" s="1">
        <v>6</v>
      </c>
      <c r="I128" s="1">
        <v>1</v>
      </c>
      <c r="J128" s="1">
        <v>0</v>
      </c>
      <c r="K128" s="1">
        <v>1</v>
      </c>
      <c r="N128" s="1" t="s">
        <v>217</v>
      </c>
      <c r="BY128" s="1" t="s">
        <v>154</v>
      </c>
      <c r="CI128" s="1" t="s">
        <v>53</v>
      </c>
      <c r="CJ128" s="1" t="s">
        <v>121</v>
      </c>
      <c r="CK128" s="1">
        <v>45810</v>
      </c>
      <c r="CL128" s="1">
        <v>40</v>
      </c>
      <c r="CM128" s="1">
        <v>2</v>
      </c>
      <c r="CN128" s="1" t="s">
        <v>113</v>
      </c>
      <c r="CO128" s="1" t="s">
        <v>1122</v>
      </c>
      <c r="CY128" s="1" t="s">
        <v>53</v>
      </c>
      <c r="CZ128" s="1" t="s">
        <v>121</v>
      </c>
      <c r="DA128" s="1">
        <v>45811</v>
      </c>
      <c r="DB128" s="1">
        <v>60</v>
      </c>
      <c r="DC128" s="1">
        <v>3</v>
      </c>
      <c r="DD128" s="1" t="s">
        <v>113</v>
      </c>
      <c r="DE128" s="1" t="s">
        <v>1123</v>
      </c>
      <c r="DK128" s="1" t="s">
        <v>49</v>
      </c>
      <c r="DP128" s="1" t="s">
        <v>121</v>
      </c>
      <c r="DQ128" s="1">
        <v>45814</v>
      </c>
      <c r="DR128" s="1">
        <v>40</v>
      </c>
      <c r="DS128" s="1">
        <v>3</v>
      </c>
      <c r="DT128" s="1" t="s">
        <v>113</v>
      </c>
      <c r="DU128" s="1" t="s">
        <v>544</v>
      </c>
      <c r="DV128" s="1" t="s">
        <v>44</v>
      </c>
      <c r="EF128" s="1" t="s">
        <v>128</v>
      </c>
      <c r="EG128" s="1">
        <v>45820</v>
      </c>
      <c r="EH128" s="1">
        <v>30</v>
      </c>
      <c r="EI128" s="1">
        <v>2</v>
      </c>
      <c r="EJ128" s="1" t="s">
        <v>113</v>
      </c>
      <c r="EK128" s="1" t="s">
        <v>1122</v>
      </c>
      <c r="EU128" s="1" t="s">
        <v>53</v>
      </c>
      <c r="EV128" s="1" t="s">
        <v>128</v>
      </c>
      <c r="EW128" s="1">
        <v>45820</v>
      </c>
      <c r="EX128" s="1">
        <v>30</v>
      </c>
      <c r="EY128" s="1">
        <v>1</v>
      </c>
      <c r="EZ128" s="1" t="s">
        <v>113</v>
      </c>
    </row>
    <row r="129" spans="1:437" x14ac:dyDescent="0.2">
      <c r="A129" s="1">
        <v>126</v>
      </c>
      <c r="B129" s="9">
        <v>45824.669421296298</v>
      </c>
      <c r="D129" s="9">
        <v>45778</v>
      </c>
      <c r="E129" s="1" t="s">
        <v>192</v>
      </c>
      <c r="F129" s="1" t="s">
        <v>296</v>
      </c>
      <c r="G129" s="1" t="s">
        <v>297</v>
      </c>
      <c r="H129" s="1">
        <v>7</v>
      </c>
      <c r="I129" s="1">
        <v>0</v>
      </c>
      <c r="J129" s="1">
        <v>2</v>
      </c>
      <c r="K129" s="1">
        <v>0</v>
      </c>
      <c r="N129" s="1" t="s">
        <v>217</v>
      </c>
      <c r="BY129" s="1" t="s">
        <v>1124</v>
      </c>
      <c r="CE129" s="1" t="s">
        <v>49</v>
      </c>
      <c r="CJ129" s="1" t="s">
        <v>121</v>
      </c>
      <c r="CK129" s="1">
        <v>45779</v>
      </c>
      <c r="CL129" s="1">
        <v>60</v>
      </c>
      <c r="CM129" s="1">
        <v>2</v>
      </c>
      <c r="CN129" s="1" t="s">
        <v>122</v>
      </c>
      <c r="CO129" s="1" t="s">
        <v>424</v>
      </c>
      <c r="CR129" s="1" t="s">
        <v>46</v>
      </c>
      <c r="CZ129" s="1" t="s">
        <v>121</v>
      </c>
      <c r="DA129" s="1">
        <v>45798</v>
      </c>
      <c r="DB129" s="1">
        <v>120</v>
      </c>
      <c r="DC129" s="1">
        <v>5</v>
      </c>
      <c r="DD129" s="1" t="s">
        <v>122</v>
      </c>
      <c r="DE129" s="1" t="s">
        <v>1124</v>
      </c>
      <c r="DG129" s="1" t="s">
        <v>45</v>
      </c>
      <c r="DO129" s="1" t="s">
        <v>53</v>
      </c>
      <c r="DP129" s="1" t="s">
        <v>121</v>
      </c>
      <c r="DQ129" s="1">
        <v>45798</v>
      </c>
      <c r="DR129" s="1">
        <v>30</v>
      </c>
      <c r="DS129" s="1">
        <v>1</v>
      </c>
      <c r="DT129" s="1" t="s">
        <v>113</v>
      </c>
      <c r="PU129" s="1" t="s">
        <v>1125</v>
      </c>
    </row>
    <row r="130" spans="1:437" x14ac:dyDescent="0.2">
      <c r="A130" s="1">
        <v>127</v>
      </c>
      <c r="B130" s="9">
        <v>45825.457199074073</v>
      </c>
      <c r="D130" s="9">
        <v>45778</v>
      </c>
      <c r="E130" s="1" t="s">
        <v>150</v>
      </c>
      <c r="F130" s="1" t="s">
        <v>151</v>
      </c>
      <c r="G130" s="1" t="s">
        <v>152</v>
      </c>
      <c r="I130" s="1">
        <v>1</v>
      </c>
      <c r="J130" s="1">
        <v>1</v>
      </c>
      <c r="N130" s="1" t="s">
        <v>217</v>
      </c>
      <c r="BY130" s="1" t="s">
        <v>1126</v>
      </c>
      <c r="CB130" s="1" t="s">
        <v>46</v>
      </c>
      <c r="CJ130" s="1" t="s">
        <v>121</v>
      </c>
      <c r="CK130" s="1">
        <v>45798</v>
      </c>
      <c r="CL130" s="1">
        <v>15</v>
      </c>
      <c r="CM130" s="1">
        <v>2</v>
      </c>
      <c r="CN130" s="1" t="s">
        <v>122</v>
      </c>
      <c r="CO130" s="1" t="s">
        <v>1126</v>
      </c>
      <c r="CT130" s="1" t="s">
        <v>48</v>
      </c>
      <c r="CZ130" s="1" t="s">
        <v>121</v>
      </c>
      <c r="DA130" s="1">
        <v>45798</v>
      </c>
      <c r="DB130" s="1">
        <v>30</v>
      </c>
      <c r="DC130" s="1">
        <v>1</v>
      </c>
      <c r="DD130" s="1" t="s">
        <v>122</v>
      </c>
      <c r="DE130" s="1" t="s">
        <v>1126</v>
      </c>
      <c r="DJ130" s="1" t="s">
        <v>48</v>
      </c>
      <c r="DP130" s="1" t="s">
        <v>121</v>
      </c>
      <c r="DQ130" s="1">
        <v>45798</v>
      </c>
      <c r="DR130" s="1">
        <v>15</v>
      </c>
      <c r="DS130" s="1">
        <v>1</v>
      </c>
      <c r="DT130" s="1" t="s">
        <v>122</v>
      </c>
      <c r="DU130" s="1" t="s">
        <v>1127</v>
      </c>
      <c r="EB130" s="1" t="s">
        <v>50</v>
      </c>
      <c r="EF130" s="1" t="s">
        <v>121</v>
      </c>
      <c r="EG130" s="1">
        <v>45798</v>
      </c>
      <c r="EH130" s="1">
        <v>15</v>
      </c>
      <c r="EI130" s="1">
        <v>1</v>
      </c>
      <c r="EJ130" s="1" t="s">
        <v>122</v>
      </c>
      <c r="EK130" s="1" t="s">
        <v>495</v>
      </c>
      <c r="EP130" s="1" t="s">
        <v>48</v>
      </c>
      <c r="EV130" s="1" t="s">
        <v>121</v>
      </c>
      <c r="EW130" s="1">
        <v>45807</v>
      </c>
      <c r="EX130" s="1">
        <v>60</v>
      </c>
      <c r="EY130" s="1">
        <v>1</v>
      </c>
      <c r="EZ130" s="1" t="s">
        <v>122</v>
      </c>
    </row>
    <row r="131" spans="1:437" x14ac:dyDescent="0.2">
      <c r="A131" s="1">
        <v>128</v>
      </c>
      <c r="B131" s="9">
        <v>45825.461944444447</v>
      </c>
      <c r="D131" s="9">
        <v>45778</v>
      </c>
      <c r="E131" s="1" t="s">
        <v>150</v>
      </c>
      <c r="F131" s="1" t="s">
        <v>1128</v>
      </c>
      <c r="G131" s="1" t="s">
        <v>152</v>
      </c>
      <c r="I131" s="1">
        <v>1</v>
      </c>
      <c r="J131" s="1">
        <v>1</v>
      </c>
      <c r="N131" s="1" t="s">
        <v>217</v>
      </c>
      <c r="BY131" s="1" t="s">
        <v>500</v>
      </c>
      <c r="CF131" s="1" t="s">
        <v>50</v>
      </c>
      <c r="CJ131" s="1" t="s">
        <v>121</v>
      </c>
      <c r="CK131" s="1">
        <v>45800</v>
      </c>
      <c r="CL131" s="1">
        <v>15</v>
      </c>
      <c r="CM131" s="1">
        <v>1</v>
      </c>
      <c r="CN131" s="1" t="s">
        <v>122</v>
      </c>
      <c r="CO131" s="1" t="s">
        <v>1129</v>
      </c>
      <c r="CR131" s="1" t="s">
        <v>46</v>
      </c>
      <c r="CZ131" s="1" t="s">
        <v>121</v>
      </c>
      <c r="DA131" s="1">
        <v>45798</v>
      </c>
      <c r="DB131" s="1">
        <v>15</v>
      </c>
      <c r="DC131" s="1">
        <v>1</v>
      </c>
      <c r="DD131" s="1" t="s">
        <v>122</v>
      </c>
      <c r="DE131" s="1" t="s">
        <v>1129</v>
      </c>
      <c r="DJ131" s="1" t="s">
        <v>48</v>
      </c>
      <c r="DP131" s="1" t="s">
        <v>121</v>
      </c>
      <c r="DQ131" s="1">
        <v>45798</v>
      </c>
      <c r="DR131" s="1">
        <v>15</v>
      </c>
      <c r="DS131" s="1">
        <v>1</v>
      </c>
      <c r="DT131" s="1" t="s">
        <v>122</v>
      </c>
      <c r="DU131" s="1" t="s">
        <v>1129</v>
      </c>
      <c r="EB131" s="1" t="s">
        <v>50</v>
      </c>
      <c r="EG131" s="1">
        <v>45798</v>
      </c>
      <c r="EH131" s="1">
        <v>151</v>
      </c>
      <c r="EK131" s="1" t="s">
        <v>1130</v>
      </c>
      <c r="EN131" s="1" t="s">
        <v>46</v>
      </c>
      <c r="EV131" s="1" t="s">
        <v>121</v>
      </c>
      <c r="EW131" s="1">
        <v>45784</v>
      </c>
      <c r="EX131" s="1">
        <v>15</v>
      </c>
      <c r="EY131" s="1">
        <v>1</v>
      </c>
      <c r="EZ131" s="1" t="s">
        <v>149</v>
      </c>
    </row>
    <row r="132" spans="1:437" x14ac:dyDescent="0.2">
      <c r="A132" s="1">
        <v>129</v>
      </c>
      <c r="B132" s="9">
        <v>45825.46601851852</v>
      </c>
      <c r="D132" s="9">
        <v>45778</v>
      </c>
      <c r="E132" s="1" t="s">
        <v>150</v>
      </c>
      <c r="F132" s="1" t="s">
        <v>151</v>
      </c>
      <c r="G132" s="1" t="s">
        <v>152</v>
      </c>
      <c r="I132" s="1">
        <v>1</v>
      </c>
      <c r="J132" s="1">
        <v>1</v>
      </c>
      <c r="N132" s="1" t="s">
        <v>217</v>
      </c>
      <c r="BY132" s="1" t="s">
        <v>1131</v>
      </c>
      <c r="CB132" s="1" t="s">
        <v>46</v>
      </c>
      <c r="CJ132" s="1" t="s">
        <v>121</v>
      </c>
      <c r="CK132" s="1">
        <v>45785</v>
      </c>
      <c r="CL132" s="1">
        <v>30</v>
      </c>
      <c r="CM132" s="1">
        <v>1</v>
      </c>
      <c r="CN132" s="1" t="s">
        <v>122</v>
      </c>
      <c r="CO132" s="1" t="s">
        <v>1132</v>
      </c>
      <c r="CR132" s="1" t="s">
        <v>46</v>
      </c>
      <c r="CZ132" s="1" t="s">
        <v>121</v>
      </c>
      <c r="DA132" s="1">
        <v>45785</v>
      </c>
      <c r="DB132" s="1">
        <v>30</v>
      </c>
      <c r="DC132" s="1">
        <v>1</v>
      </c>
      <c r="DD132" s="1" t="s">
        <v>122</v>
      </c>
      <c r="DE132" s="1" t="s">
        <v>1133</v>
      </c>
      <c r="DH132" s="1" t="s">
        <v>46</v>
      </c>
      <c r="DP132" s="1" t="s">
        <v>121</v>
      </c>
      <c r="DQ132" s="1">
        <v>45785</v>
      </c>
      <c r="DR132" s="1">
        <v>15</v>
      </c>
      <c r="DS132" s="1">
        <v>1</v>
      </c>
      <c r="DT132" s="1" t="s">
        <v>122</v>
      </c>
      <c r="DU132" s="1" t="s">
        <v>1134</v>
      </c>
      <c r="DX132" s="1" t="s">
        <v>46</v>
      </c>
      <c r="EF132" s="1" t="s">
        <v>121</v>
      </c>
      <c r="EG132" s="1">
        <v>45798</v>
      </c>
      <c r="EH132" s="1">
        <v>15</v>
      </c>
      <c r="EI132" s="1">
        <v>1</v>
      </c>
      <c r="EJ132" s="1" t="s">
        <v>122</v>
      </c>
      <c r="EK132" s="1" t="s">
        <v>1134</v>
      </c>
      <c r="EP132" s="1" t="s">
        <v>48</v>
      </c>
      <c r="EV132" s="1" t="s">
        <v>121</v>
      </c>
      <c r="EW132" s="1">
        <v>45798</v>
      </c>
      <c r="EX132" s="1">
        <v>15</v>
      </c>
      <c r="EY132" s="1">
        <v>1</v>
      </c>
      <c r="EZ132" s="1" t="s">
        <v>122</v>
      </c>
    </row>
    <row r="133" spans="1:437" x14ac:dyDescent="0.2">
      <c r="A133" s="1">
        <v>130</v>
      </c>
      <c r="B133" s="9">
        <v>45825.470127314817</v>
      </c>
      <c r="D133" s="9">
        <v>45778</v>
      </c>
      <c r="E133" s="1" t="s">
        <v>150</v>
      </c>
      <c r="F133" s="1" t="s">
        <v>151</v>
      </c>
      <c r="G133" s="1" t="s">
        <v>152</v>
      </c>
      <c r="I133" s="1">
        <v>1</v>
      </c>
      <c r="J133" s="1">
        <v>1</v>
      </c>
      <c r="N133" s="1" t="s">
        <v>217</v>
      </c>
      <c r="BY133" s="1" t="s">
        <v>1134</v>
      </c>
      <c r="CF133" s="1" t="s">
        <v>50</v>
      </c>
      <c r="CJ133" s="1" t="s">
        <v>121</v>
      </c>
      <c r="CK133" s="1">
        <v>45798</v>
      </c>
      <c r="CL133" s="1">
        <v>15</v>
      </c>
      <c r="CM133" s="1">
        <v>1</v>
      </c>
      <c r="CN133" s="1" t="s">
        <v>122</v>
      </c>
      <c r="CO133" s="1" t="s">
        <v>145</v>
      </c>
      <c r="CV133" s="1" t="s">
        <v>50</v>
      </c>
      <c r="CZ133" s="1" t="s">
        <v>121</v>
      </c>
      <c r="DA133" s="1">
        <v>45800</v>
      </c>
      <c r="DB133" s="1">
        <v>15</v>
      </c>
      <c r="DC133" s="1">
        <v>1</v>
      </c>
      <c r="DD133" s="1" t="s">
        <v>122</v>
      </c>
      <c r="DE133" s="1" t="s">
        <v>154</v>
      </c>
      <c r="DO133" s="1" t="s">
        <v>53</v>
      </c>
      <c r="DP133" s="1" t="s">
        <v>121</v>
      </c>
      <c r="DQ133" s="1">
        <v>45806</v>
      </c>
      <c r="DR133" s="1">
        <v>15</v>
      </c>
      <c r="DS133" s="1">
        <v>1</v>
      </c>
      <c r="DT133" s="1" t="s">
        <v>122</v>
      </c>
      <c r="DU133" s="1" t="s">
        <v>1135</v>
      </c>
      <c r="EB133" s="1" t="s">
        <v>50</v>
      </c>
      <c r="EF133" s="1" t="s">
        <v>121</v>
      </c>
      <c r="EG133" s="1">
        <v>45791</v>
      </c>
      <c r="EH133" s="1">
        <v>15</v>
      </c>
      <c r="EI133" s="1">
        <v>1</v>
      </c>
      <c r="EJ133" s="1" t="s">
        <v>122</v>
      </c>
    </row>
    <row r="134" spans="1:437" x14ac:dyDescent="0.2">
      <c r="A134" s="1">
        <v>131</v>
      </c>
      <c r="B134" s="9">
        <v>45825.545729166668</v>
      </c>
      <c r="D134" s="9">
        <v>45778</v>
      </c>
      <c r="E134" s="1" t="s">
        <v>87</v>
      </c>
      <c r="F134" s="1" t="s">
        <v>1136</v>
      </c>
      <c r="G134" s="1" t="s">
        <v>1137</v>
      </c>
      <c r="H134" s="1">
        <v>2</v>
      </c>
      <c r="I134" s="1">
        <v>0</v>
      </c>
      <c r="J134" s="1">
        <v>0</v>
      </c>
      <c r="K134" s="1">
        <v>2</v>
      </c>
      <c r="P134" s="1" t="s">
        <v>295</v>
      </c>
    </row>
    <row r="135" spans="1:437" x14ac:dyDescent="0.2">
      <c r="A135" s="1">
        <v>132</v>
      </c>
      <c r="B135" s="9">
        <v>45832.69326388889</v>
      </c>
      <c r="D135" s="9">
        <v>45809</v>
      </c>
      <c r="E135" s="1" t="s">
        <v>166</v>
      </c>
      <c r="F135" s="1" t="s">
        <v>1138</v>
      </c>
      <c r="G135" s="1" t="s">
        <v>167</v>
      </c>
      <c r="H135" s="1">
        <v>3</v>
      </c>
      <c r="I135" s="1">
        <v>0</v>
      </c>
      <c r="J135" s="1">
        <v>2</v>
      </c>
      <c r="K135" s="1">
        <v>0</v>
      </c>
      <c r="O135" s="1" t="s">
        <v>571</v>
      </c>
      <c r="FU135" s="1" t="s">
        <v>76</v>
      </c>
      <c r="GY135" s="1" t="s">
        <v>107</v>
      </c>
      <c r="HA135" s="1" t="s">
        <v>127</v>
      </c>
      <c r="HB135" s="1" t="s">
        <v>121</v>
      </c>
      <c r="HC135" s="1">
        <v>45811</v>
      </c>
      <c r="HD135" s="1" t="s">
        <v>1139</v>
      </c>
    </row>
    <row r="136" spans="1:437" x14ac:dyDescent="0.2">
      <c r="A136" s="1">
        <v>133</v>
      </c>
      <c r="B136" s="9">
        <v>45833.470706018517</v>
      </c>
      <c r="D136" s="9">
        <v>45778</v>
      </c>
      <c r="E136" s="1" t="s">
        <v>125</v>
      </c>
      <c r="F136" s="1" t="s">
        <v>504</v>
      </c>
      <c r="G136" s="1" t="s">
        <v>505</v>
      </c>
      <c r="H136" s="1">
        <v>4</v>
      </c>
      <c r="J136" s="1">
        <v>9</v>
      </c>
      <c r="O136" s="1" t="s">
        <v>571</v>
      </c>
      <c r="GX136" s="1" t="s">
        <v>106</v>
      </c>
      <c r="HA136" s="1" t="s">
        <v>130</v>
      </c>
      <c r="HB136" s="1" t="s">
        <v>121</v>
      </c>
      <c r="HC136" s="1">
        <v>45793</v>
      </c>
      <c r="HD136" s="1" t="s">
        <v>1140</v>
      </c>
      <c r="IR136" s="1" t="s">
        <v>96</v>
      </c>
      <c r="JB136" s="1" t="s">
        <v>106</v>
      </c>
      <c r="JE136" s="1" t="s">
        <v>130</v>
      </c>
      <c r="JF136" s="1" t="s">
        <v>121</v>
      </c>
      <c r="JG136" s="1">
        <v>45798</v>
      </c>
      <c r="JH136" s="1" t="s">
        <v>1141</v>
      </c>
      <c r="KV136" s="1" t="s">
        <v>96</v>
      </c>
      <c r="LG136" s="1" t="s">
        <v>107</v>
      </c>
      <c r="LI136" s="1" t="s">
        <v>127</v>
      </c>
      <c r="LJ136" s="1" t="s">
        <v>128</v>
      </c>
      <c r="LK136" s="1">
        <v>45806</v>
      </c>
      <c r="LL136" s="1" t="s">
        <v>1142</v>
      </c>
    </row>
    <row r="137" spans="1:437" x14ac:dyDescent="0.2">
      <c r="A137" s="1">
        <v>134</v>
      </c>
      <c r="B137" s="9">
        <v>45834.462453703702</v>
      </c>
      <c r="D137" s="9">
        <v>45809</v>
      </c>
      <c r="E137" s="1" t="s">
        <v>178</v>
      </c>
      <c r="F137" s="1" t="s">
        <v>179</v>
      </c>
      <c r="G137" s="1" t="s">
        <v>180</v>
      </c>
      <c r="H137" s="1">
        <v>2</v>
      </c>
      <c r="J137" s="1">
        <v>2</v>
      </c>
      <c r="O137" s="1" t="s">
        <v>571</v>
      </c>
      <c r="FB137" s="1" t="s">
        <v>57</v>
      </c>
      <c r="FP137" s="1" t="s">
        <v>71</v>
      </c>
      <c r="GY137" s="1" t="s">
        <v>107</v>
      </c>
      <c r="HA137" s="1" t="s">
        <v>127</v>
      </c>
      <c r="HB137" s="1" t="s">
        <v>121</v>
      </c>
      <c r="HC137" s="1">
        <v>45834</v>
      </c>
      <c r="HD137" s="1" t="s">
        <v>1143</v>
      </c>
    </row>
    <row r="138" spans="1:437" x14ac:dyDescent="0.2">
      <c r="A138" s="1">
        <v>135</v>
      </c>
      <c r="B138" s="9">
        <v>45838.593009259261</v>
      </c>
      <c r="D138" s="9">
        <v>45809</v>
      </c>
      <c r="E138" s="1" t="s">
        <v>69</v>
      </c>
      <c r="F138" s="1" t="s">
        <v>1048</v>
      </c>
      <c r="G138" s="1" t="s">
        <v>1049</v>
      </c>
      <c r="H138" s="1">
        <v>3</v>
      </c>
      <c r="I138" s="1">
        <v>0</v>
      </c>
      <c r="J138" s="1">
        <v>2</v>
      </c>
      <c r="K138" s="1">
        <v>0</v>
      </c>
      <c r="M138" s="9" t="s">
        <v>214</v>
      </c>
      <c r="AU138" s="1" t="s">
        <v>1050</v>
      </c>
      <c r="AV138" s="1" t="s">
        <v>121</v>
      </c>
      <c r="AW138" s="1">
        <v>45818</v>
      </c>
      <c r="AX138" s="1">
        <v>20</v>
      </c>
      <c r="AY138" s="1">
        <v>2</v>
      </c>
      <c r="AZ138" s="1" t="s">
        <v>113</v>
      </c>
      <c r="BA138" s="1" t="s">
        <v>1051</v>
      </c>
      <c r="BB138" s="1" t="s">
        <v>121</v>
      </c>
      <c r="BC138" s="1">
        <v>45826</v>
      </c>
      <c r="BD138" s="1">
        <v>15</v>
      </c>
      <c r="BE138" s="1">
        <v>1</v>
      </c>
      <c r="BF138" s="1" t="s">
        <v>113</v>
      </c>
      <c r="BG138" s="1" t="s">
        <v>1054</v>
      </c>
      <c r="BH138" s="1" t="s">
        <v>121</v>
      </c>
      <c r="BI138" s="1">
        <v>45819</v>
      </c>
      <c r="BJ138" s="1">
        <v>15</v>
      </c>
      <c r="BK138" s="1">
        <v>1</v>
      </c>
      <c r="BL138" s="1" t="s">
        <v>113</v>
      </c>
      <c r="BM138" s="1" t="s">
        <v>1057</v>
      </c>
      <c r="BN138" s="1" t="s">
        <v>121</v>
      </c>
      <c r="BO138" s="1">
        <v>45813</v>
      </c>
      <c r="BP138" s="1">
        <v>15</v>
      </c>
      <c r="BQ138" s="1">
        <v>2</v>
      </c>
      <c r="BR138" s="1" t="s">
        <v>113</v>
      </c>
      <c r="BS138" s="1" t="s">
        <v>1055</v>
      </c>
      <c r="BT138" s="1" t="s">
        <v>121</v>
      </c>
      <c r="BU138" s="1">
        <v>45811</v>
      </c>
      <c r="BV138" s="1">
        <v>10</v>
      </c>
      <c r="BW138" s="1">
        <v>1</v>
      </c>
      <c r="BX138" s="1" t="s">
        <v>113</v>
      </c>
      <c r="PU138" s="1" t="s">
        <v>1144</v>
      </c>
    </row>
    <row r="139" spans="1:437" x14ac:dyDescent="0.2">
      <c r="A139" s="1">
        <v>136</v>
      </c>
      <c r="B139" s="9">
        <v>45838.598946759259</v>
      </c>
      <c r="D139" s="9">
        <v>45809</v>
      </c>
      <c r="E139" s="1" t="s">
        <v>69</v>
      </c>
      <c r="F139" s="1" t="s">
        <v>1048</v>
      </c>
      <c r="G139" s="1" t="s">
        <v>1049</v>
      </c>
      <c r="H139" s="1">
        <v>3</v>
      </c>
      <c r="I139" s="1">
        <v>0</v>
      </c>
      <c r="J139" s="1">
        <v>2</v>
      </c>
      <c r="K139" s="1">
        <v>0</v>
      </c>
      <c r="M139" s="9" t="s">
        <v>214</v>
      </c>
      <c r="AU139" s="1" t="s">
        <v>1056</v>
      </c>
      <c r="AV139" s="1" t="s">
        <v>121</v>
      </c>
      <c r="AW139" s="1">
        <v>45826</v>
      </c>
      <c r="AX139" s="1">
        <v>10</v>
      </c>
      <c r="AY139" s="1">
        <v>1</v>
      </c>
      <c r="AZ139" s="1" t="s">
        <v>113</v>
      </c>
      <c r="BA139" s="1" t="s">
        <v>1052</v>
      </c>
      <c r="BB139" s="1" t="s">
        <v>121</v>
      </c>
      <c r="BC139" s="1">
        <v>45820</v>
      </c>
      <c r="BD139" s="1">
        <v>20</v>
      </c>
      <c r="BE139" s="1">
        <v>2</v>
      </c>
      <c r="BF139" s="1" t="s">
        <v>113</v>
      </c>
      <c r="BG139" s="1" t="s">
        <v>1053</v>
      </c>
      <c r="BH139" s="1" t="s">
        <v>121</v>
      </c>
      <c r="BI139" s="1">
        <v>45820</v>
      </c>
      <c r="BJ139" s="1">
        <v>20</v>
      </c>
      <c r="BK139" s="1">
        <v>2</v>
      </c>
      <c r="BL139" s="1" t="s">
        <v>113</v>
      </c>
    </row>
    <row r="140" spans="1:437" x14ac:dyDescent="0.2">
      <c r="A140" s="1">
        <v>137</v>
      </c>
      <c r="B140" s="9">
        <v>45839.496770833335</v>
      </c>
      <c r="D140" s="9">
        <v>45809</v>
      </c>
      <c r="E140" s="1" t="s">
        <v>69</v>
      </c>
      <c r="F140" s="1" t="s">
        <v>1040</v>
      </c>
      <c r="G140" s="1" t="s">
        <v>1041</v>
      </c>
      <c r="J140" s="1">
        <v>2</v>
      </c>
      <c r="K140" s="1">
        <v>1</v>
      </c>
      <c r="N140" s="1" t="s">
        <v>217</v>
      </c>
      <c r="O140" s="1" t="s">
        <v>571</v>
      </c>
      <c r="BY140" s="1" t="s">
        <v>1145</v>
      </c>
      <c r="CB140" s="1" t="s">
        <v>46</v>
      </c>
      <c r="CJ140" s="1" t="s">
        <v>121</v>
      </c>
      <c r="CK140" s="1">
        <v>45819</v>
      </c>
      <c r="CL140" s="1">
        <v>20</v>
      </c>
      <c r="CM140" s="1">
        <v>8</v>
      </c>
      <c r="CN140" s="1" t="s">
        <v>122</v>
      </c>
    </row>
    <row r="141" spans="1:437" x14ac:dyDescent="0.2">
      <c r="A141" s="1">
        <v>138</v>
      </c>
      <c r="B141" s="9">
        <v>45841.521956018521</v>
      </c>
      <c r="D141" s="9">
        <v>45809</v>
      </c>
      <c r="E141" s="1" t="s">
        <v>125</v>
      </c>
      <c r="F141" s="1" t="s">
        <v>504</v>
      </c>
      <c r="G141" s="1" t="s">
        <v>505</v>
      </c>
      <c r="H141" s="1">
        <v>4</v>
      </c>
      <c r="K141" s="1">
        <v>9</v>
      </c>
      <c r="L141" s="1" t="s">
        <v>209</v>
      </c>
      <c r="O141" s="1" t="s">
        <v>571</v>
      </c>
      <c r="Q141" s="1" t="s">
        <v>1146</v>
      </c>
      <c r="R141" s="1" t="s">
        <v>128</v>
      </c>
      <c r="S141" s="1">
        <v>45824</v>
      </c>
      <c r="T141" s="1">
        <v>60</v>
      </c>
      <c r="U141" s="1">
        <v>16</v>
      </c>
      <c r="V141" s="1" t="s">
        <v>122</v>
      </c>
      <c r="GN141" s="1" t="s">
        <v>96</v>
      </c>
      <c r="GX141" s="1" t="s">
        <v>106</v>
      </c>
      <c r="HA141" s="1" t="s">
        <v>185</v>
      </c>
      <c r="HB141" s="1" t="s">
        <v>121</v>
      </c>
      <c r="HC141" s="1">
        <v>45812</v>
      </c>
      <c r="HD141" s="1" t="s">
        <v>1147</v>
      </c>
    </row>
    <row r="142" spans="1:437" x14ac:dyDescent="0.2">
      <c r="A142" s="1">
        <v>139</v>
      </c>
      <c r="B142" s="9">
        <v>45845.543726851851</v>
      </c>
      <c r="D142" s="9">
        <v>45809</v>
      </c>
      <c r="E142" s="1" t="s">
        <v>187</v>
      </c>
      <c r="F142" s="1" t="s">
        <v>265</v>
      </c>
      <c r="G142" s="1" t="s">
        <v>266</v>
      </c>
      <c r="K142" s="1">
        <v>2</v>
      </c>
      <c r="N142" s="1" t="s">
        <v>217</v>
      </c>
      <c r="BY142" s="1" t="s">
        <v>181</v>
      </c>
      <c r="CA142" s="1" t="s">
        <v>45</v>
      </c>
      <c r="CJ142" s="1" t="s">
        <v>121</v>
      </c>
      <c r="CK142" s="1">
        <v>45814</v>
      </c>
      <c r="CL142" s="1">
        <v>120</v>
      </c>
      <c r="CM142" s="1">
        <v>10</v>
      </c>
      <c r="CN142" s="1" t="s">
        <v>122</v>
      </c>
      <c r="CO142" s="1" t="s">
        <v>181</v>
      </c>
      <c r="CS142" s="1" t="s">
        <v>47</v>
      </c>
      <c r="CZ142" s="1" t="s">
        <v>121</v>
      </c>
      <c r="DA142" s="1">
        <v>45820</v>
      </c>
      <c r="DB142" s="1">
        <v>60</v>
      </c>
      <c r="DC142" s="1">
        <v>8</v>
      </c>
      <c r="DD142" s="1" t="s">
        <v>113</v>
      </c>
      <c r="DE142" s="1" t="s">
        <v>181</v>
      </c>
      <c r="DJ142" s="1" t="s">
        <v>48</v>
      </c>
      <c r="DP142" s="1" t="s">
        <v>121</v>
      </c>
      <c r="DQ142" s="1">
        <v>45819</v>
      </c>
      <c r="DR142" s="1">
        <v>75</v>
      </c>
      <c r="DS142" s="1">
        <v>10</v>
      </c>
      <c r="DT142" s="1" t="s">
        <v>113</v>
      </c>
      <c r="DU142" s="1" t="s">
        <v>181</v>
      </c>
      <c r="EB142" s="1" t="s">
        <v>50</v>
      </c>
      <c r="EF142" s="1" t="s">
        <v>121</v>
      </c>
      <c r="EG142" s="1">
        <v>45812</v>
      </c>
      <c r="EH142" s="1">
        <v>90</v>
      </c>
      <c r="EI142" s="1">
        <v>3</v>
      </c>
      <c r="EJ142" s="1" t="s">
        <v>122</v>
      </c>
    </row>
    <row r="143" spans="1:437" x14ac:dyDescent="0.2">
      <c r="A143" s="1">
        <v>140</v>
      </c>
      <c r="B143" s="9">
        <v>45845.653182870374</v>
      </c>
      <c r="D143" s="9">
        <v>45809</v>
      </c>
      <c r="E143" s="1" t="s">
        <v>196</v>
      </c>
      <c r="F143" s="1" t="s">
        <v>627</v>
      </c>
      <c r="G143" s="1" t="s">
        <v>472</v>
      </c>
      <c r="H143" s="1">
        <v>6</v>
      </c>
      <c r="J143" s="1">
        <v>3</v>
      </c>
      <c r="N143" s="1" t="s">
        <v>217</v>
      </c>
      <c r="O143" s="1" t="s">
        <v>571</v>
      </c>
      <c r="BY143" s="1" t="s">
        <v>288</v>
      </c>
      <c r="CA143" s="1" t="s">
        <v>45</v>
      </c>
      <c r="CJ143" s="1" t="s">
        <v>121</v>
      </c>
      <c r="CK143" s="1">
        <v>45809</v>
      </c>
      <c r="CL143" s="1">
        <v>30</v>
      </c>
      <c r="CM143" s="1">
        <v>15</v>
      </c>
      <c r="CN143" s="1" t="s">
        <v>113</v>
      </c>
      <c r="CO143" s="1" t="s">
        <v>476</v>
      </c>
      <c r="CY143" s="1" t="s">
        <v>53</v>
      </c>
      <c r="CZ143" s="1" t="s">
        <v>121</v>
      </c>
      <c r="DA143" s="1">
        <v>45812</v>
      </c>
      <c r="DB143" s="1">
        <v>45</v>
      </c>
      <c r="DC143" s="1">
        <v>25</v>
      </c>
      <c r="DD143" s="1" t="s">
        <v>122</v>
      </c>
      <c r="DE143" s="1" t="s">
        <v>476</v>
      </c>
      <c r="DO143" s="1" t="s">
        <v>53</v>
      </c>
      <c r="DP143" s="1" t="s">
        <v>128</v>
      </c>
      <c r="DQ143" s="1">
        <v>45813</v>
      </c>
      <c r="DR143" s="1">
        <v>60</v>
      </c>
      <c r="DS143" s="1">
        <v>12</v>
      </c>
      <c r="DT143" s="1" t="s">
        <v>122</v>
      </c>
      <c r="DU143" s="1" t="s">
        <v>288</v>
      </c>
      <c r="DX143" s="1" t="s">
        <v>46</v>
      </c>
      <c r="EF143" s="1" t="s">
        <v>121</v>
      </c>
      <c r="EG143" s="1">
        <v>45838</v>
      </c>
      <c r="EH143" s="1">
        <v>90</v>
      </c>
      <c r="EI143" s="1">
        <v>10</v>
      </c>
      <c r="EJ143" s="1" t="s">
        <v>122</v>
      </c>
      <c r="EK143" s="1" t="s">
        <v>1148</v>
      </c>
      <c r="EM143" s="1" t="s">
        <v>45</v>
      </c>
      <c r="EN143" s="1" t="s">
        <v>46</v>
      </c>
      <c r="EV143" s="1" t="s">
        <v>121</v>
      </c>
      <c r="EW143" s="1">
        <v>45815</v>
      </c>
      <c r="EX143" s="1">
        <v>120</v>
      </c>
      <c r="EY143" s="1">
        <v>15</v>
      </c>
      <c r="EZ143" s="1" t="s">
        <v>149</v>
      </c>
      <c r="PU143" s="1" t="s">
        <v>1149</v>
      </c>
    </row>
    <row r="144" spans="1:437" x14ac:dyDescent="0.2">
      <c r="A144" s="1">
        <v>141</v>
      </c>
      <c r="B144" s="9">
        <v>45846.432256944441</v>
      </c>
      <c r="D144" s="9">
        <v>45809</v>
      </c>
      <c r="E144" s="1" t="s">
        <v>140</v>
      </c>
      <c r="F144" s="1" t="s">
        <v>1077</v>
      </c>
      <c r="G144" s="1" t="s">
        <v>1078</v>
      </c>
      <c r="H144" s="1">
        <v>1</v>
      </c>
      <c r="J144" s="1">
        <v>1</v>
      </c>
      <c r="L144" s="1" t="s">
        <v>209</v>
      </c>
      <c r="M144" s="9" t="s">
        <v>214</v>
      </c>
      <c r="Q144" s="1" t="s">
        <v>474</v>
      </c>
      <c r="R144" s="1" t="s">
        <v>121</v>
      </c>
      <c r="S144" s="1">
        <v>45824</v>
      </c>
      <c r="T144" s="1">
        <v>15</v>
      </c>
      <c r="U144" s="1">
        <v>1</v>
      </c>
      <c r="V144" s="1" t="s">
        <v>115</v>
      </c>
      <c r="AU144" s="1" t="s">
        <v>261</v>
      </c>
      <c r="AV144" s="1" t="s">
        <v>121</v>
      </c>
      <c r="AW144" s="1">
        <v>45831</v>
      </c>
      <c r="AX144" s="1">
        <v>15</v>
      </c>
      <c r="AY144" s="1">
        <v>1</v>
      </c>
      <c r="AZ144" s="1" t="s">
        <v>115</v>
      </c>
      <c r="BA144" s="1" t="s">
        <v>281</v>
      </c>
      <c r="BB144" s="1" t="s">
        <v>121</v>
      </c>
      <c r="BC144" s="1">
        <v>45831</v>
      </c>
      <c r="BD144" s="1">
        <v>15</v>
      </c>
      <c r="BE144" s="1">
        <v>1</v>
      </c>
      <c r="BF144" s="1" t="s">
        <v>115</v>
      </c>
      <c r="BG144" s="1" t="s">
        <v>519</v>
      </c>
      <c r="BH144" s="1" t="s">
        <v>121</v>
      </c>
      <c r="BI144" s="1">
        <v>45831</v>
      </c>
      <c r="BJ144" s="1">
        <v>15</v>
      </c>
      <c r="BK144" s="1">
        <v>1</v>
      </c>
      <c r="BL144" s="1" t="s">
        <v>115</v>
      </c>
      <c r="BM144" s="1" t="s">
        <v>518</v>
      </c>
      <c r="BN144" s="1" t="s">
        <v>121</v>
      </c>
      <c r="BO144" s="1">
        <v>45831</v>
      </c>
      <c r="BP144" s="1">
        <v>15</v>
      </c>
      <c r="BQ144" s="1">
        <v>1</v>
      </c>
      <c r="BR144" s="1" t="s">
        <v>115</v>
      </c>
      <c r="BS144" s="1" t="s">
        <v>510</v>
      </c>
      <c r="BT144" s="1" t="s">
        <v>121</v>
      </c>
      <c r="BU144" s="1">
        <v>45824</v>
      </c>
      <c r="BV144" s="1">
        <v>15</v>
      </c>
      <c r="BW144" s="1">
        <v>1</v>
      </c>
      <c r="BX144" s="1" t="s">
        <v>115</v>
      </c>
    </row>
    <row r="145" spans="1:437" x14ac:dyDescent="0.2">
      <c r="A145" s="1">
        <v>142</v>
      </c>
      <c r="B145" s="9">
        <v>45846.437384259261</v>
      </c>
      <c r="D145" s="9">
        <v>45809</v>
      </c>
      <c r="E145" s="1" t="s">
        <v>140</v>
      </c>
      <c r="F145" s="1" t="s">
        <v>1077</v>
      </c>
      <c r="G145" s="1" t="s">
        <v>1078</v>
      </c>
      <c r="H145" s="1">
        <v>1</v>
      </c>
      <c r="J145" s="1">
        <v>1</v>
      </c>
      <c r="M145" s="9" t="s">
        <v>214</v>
      </c>
      <c r="AU145" s="1" t="s">
        <v>1150</v>
      </c>
      <c r="AV145" s="1" t="s">
        <v>121</v>
      </c>
      <c r="AW145" s="1">
        <v>45824</v>
      </c>
      <c r="AX145" s="1">
        <v>15</v>
      </c>
      <c r="AY145" s="1">
        <v>1</v>
      </c>
      <c r="AZ145" s="1" t="s">
        <v>115</v>
      </c>
      <c r="BA145" s="1" t="s">
        <v>405</v>
      </c>
      <c r="BB145" s="1" t="s">
        <v>121</v>
      </c>
      <c r="BC145" s="1">
        <v>45824</v>
      </c>
      <c r="BD145" s="1">
        <v>15</v>
      </c>
      <c r="BE145" s="1">
        <v>1</v>
      </c>
      <c r="BF145" s="1" t="s">
        <v>115</v>
      </c>
      <c r="BG145" s="1" t="s">
        <v>481</v>
      </c>
      <c r="BH145" s="1" t="s">
        <v>121</v>
      </c>
      <c r="BI145" s="1">
        <v>45824</v>
      </c>
      <c r="BJ145" s="1">
        <v>15</v>
      </c>
      <c r="BK145" s="1">
        <v>1</v>
      </c>
      <c r="BL145" s="1" t="s">
        <v>115</v>
      </c>
      <c r="BM145" s="1" t="s">
        <v>448</v>
      </c>
      <c r="BN145" s="1" t="s">
        <v>121</v>
      </c>
      <c r="BO145" s="1">
        <v>45824</v>
      </c>
      <c r="BP145" s="1">
        <v>15</v>
      </c>
      <c r="BQ145" s="1">
        <v>1</v>
      </c>
      <c r="BR145" s="1" t="s">
        <v>115</v>
      </c>
      <c r="BS145" s="1" t="s">
        <v>1151</v>
      </c>
      <c r="BT145" s="1" t="s">
        <v>121</v>
      </c>
      <c r="BU145" s="1">
        <v>45824</v>
      </c>
      <c r="BV145" s="1">
        <v>15</v>
      </c>
      <c r="BW145" s="1">
        <v>1</v>
      </c>
      <c r="BX145" s="1" t="s">
        <v>115</v>
      </c>
    </row>
    <row r="146" spans="1:437" x14ac:dyDescent="0.2">
      <c r="A146" s="1">
        <v>143</v>
      </c>
      <c r="B146" s="9">
        <v>45846.474178240744</v>
      </c>
      <c r="D146" s="9">
        <v>45809</v>
      </c>
      <c r="E146" s="1" t="s">
        <v>140</v>
      </c>
      <c r="F146" s="1" t="s">
        <v>1077</v>
      </c>
      <c r="G146" s="1" t="s">
        <v>1078</v>
      </c>
      <c r="H146" s="1">
        <v>1</v>
      </c>
      <c r="J146" s="1">
        <v>1</v>
      </c>
      <c r="M146" s="9" t="s">
        <v>214</v>
      </c>
      <c r="AU146" s="1" t="s">
        <v>1152</v>
      </c>
      <c r="AV146" s="1" t="s">
        <v>121</v>
      </c>
      <c r="AW146" s="1">
        <v>45824</v>
      </c>
      <c r="AX146" s="1">
        <v>15</v>
      </c>
      <c r="AY146" s="1">
        <v>1</v>
      </c>
      <c r="AZ146" s="1" t="s">
        <v>115</v>
      </c>
      <c r="BA146" s="1" t="s">
        <v>1153</v>
      </c>
      <c r="BB146" s="1" t="s">
        <v>121</v>
      </c>
      <c r="BC146" s="1">
        <v>45824</v>
      </c>
      <c r="BD146" s="1">
        <v>15</v>
      </c>
      <c r="BE146" s="1">
        <v>1</v>
      </c>
      <c r="BF146" s="1" t="s">
        <v>115</v>
      </c>
      <c r="BG146" s="1" t="s">
        <v>450</v>
      </c>
      <c r="BH146" s="1" t="s">
        <v>121</v>
      </c>
      <c r="BI146" s="1">
        <v>45828</v>
      </c>
      <c r="BJ146" s="1">
        <v>15</v>
      </c>
      <c r="BK146" s="1">
        <v>1</v>
      </c>
      <c r="BL146" s="1" t="s">
        <v>115</v>
      </c>
      <c r="BM146" s="1" t="s">
        <v>515</v>
      </c>
      <c r="BN146" s="1" t="s">
        <v>121</v>
      </c>
      <c r="BO146" s="1">
        <v>45828</v>
      </c>
      <c r="BP146" s="1">
        <v>15</v>
      </c>
      <c r="BQ146" s="1">
        <v>1</v>
      </c>
      <c r="BR146" s="1" t="s">
        <v>115</v>
      </c>
      <c r="BS146" s="1" t="s">
        <v>468</v>
      </c>
      <c r="BT146" s="1" t="s">
        <v>121</v>
      </c>
      <c r="BU146" s="1">
        <v>45828</v>
      </c>
      <c r="BV146" s="1">
        <v>30</v>
      </c>
      <c r="BW146" s="1">
        <v>1</v>
      </c>
      <c r="BX146" s="1" t="s">
        <v>115</v>
      </c>
    </row>
    <row r="147" spans="1:437" x14ac:dyDescent="0.2">
      <c r="A147" s="1">
        <v>144</v>
      </c>
      <c r="B147" s="9">
        <v>45846.479849537034</v>
      </c>
      <c r="D147" s="9">
        <v>45809</v>
      </c>
      <c r="E147" s="1" t="s">
        <v>140</v>
      </c>
      <c r="F147" s="1" t="s">
        <v>1077</v>
      </c>
      <c r="G147" s="1" t="s">
        <v>1078</v>
      </c>
      <c r="H147" s="1">
        <v>1</v>
      </c>
      <c r="J147" s="1">
        <v>1</v>
      </c>
      <c r="L147" s="1" t="s">
        <v>209</v>
      </c>
      <c r="Q147" s="1" t="s">
        <v>441</v>
      </c>
      <c r="R147" s="1" t="s">
        <v>121</v>
      </c>
      <c r="S147" s="1">
        <v>45828</v>
      </c>
      <c r="T147" s="1">
        <v>30</v>
      </c>
      <c r="U147" s="1">
        <v>1</v>
      </c>
      <c r="V147" s="1" t="s">
        <v>115</v>
      </c>
    </row>
    <row r="148" spans="1:437" x14ac:dyDescent="0.2">
      <c r="A148" s="1">
        <v>145</v>
      </c>
      <c r="B148" s="9">
        <v>45846.518321759257</v>
      </c>
      <c r="D148" s="9">
        <v>45809</v>
      </c>
      <c r="E148" s="1" t="s">
        <v>157</v>
      </c>
      <c r="F148" s="1" t="s">
        <v>158</v>
      </c>
      <c r="G148" s="1" t="s">
        <v>159</v>
      </c>
      <c r="H148" s="1">
        <v>2</v>
      </c>
      <c r="J148" s="1">
        <v>8</v>
      </c>
      <c r="K148" s="1">
        <v>1</v>
      </c>
      <c r="N148" s="1" t="s">
        <v>217</v>
      </c>
      <c r="O148" s="1" t="s">
        <v>571</v>
      </c>
      <c r="BY148" s="1" t="s">
        <v>1154</v>
      </c>
      <c r="CB148" s="1" t="s">
        <v>46</v>
      </c>
      <c r="CJ148" s="1" t="s">
        <v>121</v>
      </c>
      <c r="CK148" s="1">
        <v>45810</v>
      </c>
      <c r="CL148" s="1">
        <v>60</v>
      </c>
      <c r="CM148" s="1">
        <v>3</v>
      </c>
      <c r="CN148" s="1" t="s">
        <v>149</v>
      </c>
      <c r="CO148" s="1" t="s">
        <v>1155</v>
      </c>
      <c r="CR148" s="1" t="s">
        <v>46</v>
      </c>
      <c r="CZ148" s="1" t="s">
        <v>121</v>
      </c>
      <c r="DA148" s="1">
        <v>45813</v>
      </c>
      <c r="DB148" s="1">
        <v>60</v>
      </c>
      <c r="DC148" s="1">
        <v>5</v>
      </c>
      <c r="DD148" s="1" t="s">
        <v>149</v>
      </c>
      <c r="DE148" s="1" t="s">
        <v>156</v>
      </c>
      <c r="DG148" s="1" t="s">
        <v>45</v>
      </c>
      <c r="DP148" s="1" t="s">
        <v>121</v>
      </c>
      <c r="DQ148" s="1">
        <v>45820</v>
      </c>
      <c r="DR148" s="1">
        <v>45</v>
      </c>
      <c r="DS148" s="1">
        <v>4</v>
      </c>
      <c r="DT148" s="1" t="s">
        <v>149</v>
      </c>
      <c r="DU148" s="1" t="s">
        <v>161</v>
      </c>
      <c r="DV148" s="1" t="s">
        <v>44</v>
      </c>
      <c r="DW148" s="1" t="s">
        <v>45</v>
      </c>
      <c r="EF148" s="1" t="s">
        <v>128</v>
      </c>
      <c r="EG148" s="1">
        <v>45833</v>
      </c>
      <c r="EH148" s="1">
        <v>90</v>
      </c>
      <c r="EI148" s="1">
        <v>11</v>
      </c>
      <c r="EJ148" s="1" t="s">
        <v>149</v>
      </c>
      <c r="FF148" s="1" t="s">
        <v>61</v>
      </c>
      <c r="GQ148" s="1" t="s">
        <v>99</v>
      </c>
      <c r="GY148" s="1" t="s">
        <v>107</v>
      </c>
      <c r="HA148" s="1" t="s">
        <v>185</v>
      </c>
      <c r="HB148" s="1" t="s">
        <v>128</v>
      </c>
      <c r="HC148" s="1">
        <v>45818</v>
      </c>
      <c r="HD148" s="1" t="s">
        <v>1156</v>
      </c>
    </row>
    <row r="149" spans="1:437" x14ac:dyDescent="0.2">
      <c r="A149" s="1">
        <v>146</v>
      </c>
      <c r="B149" s="9">
        <v>45846.524976851855</v>
      </c>
      <c r="D149" s="9">
        <v>45809</v>
      </c>
      <c r="E149" s="1" t="s">
        <v>90</v>
      </c>
      <c r="F149" s="1" t="s">
        <v>461</v>
      </c>
      <c r="G149" s="1" t="s">
        <v>462</v>
      </c>
      <c r="H149" s="1">
        <v>6</v>
      </c>
      <c r="I149" s="1">
        <v>1</v>
      </c>
      <c r="J149" s="1">
        <v>0</v>
      </c>
      <c r="K149" s="1">
        <v>1</v>
      </c>
      <c r="N149" s="1" t="s">
        <v>217</v>
      </c>
      <c r="BY149" s="1" t="s">
        <v>154</v>
      </c>
      <c r="CD149" s="1" t="s">
        <v>48</v>
      </c>
      <c r="CJ149" s="1" t="s">
        <v>128</v>
      </c>
      <c r="CK149" s="1">
        <v>45824</v>
      </c>
      <c r="CL149" s="1">
        <v>60</v>
      </c>
      <c r="CM149" s="1">
        <v>1</v>
      </c>
      <c r="CN149" s="1" t="s">
        <v>113</v>
      </c>
      <c r="CO149" s="1" t="s">
        <v>1157</v>
      </c>
      <c r="CY149" s="1" t="s">
        <v>53</v>
      </c>
      <c r="CZ149" s="1" t="s">
        <v>128</v>
      </c>
      <c r="DA149" s="1">
        <v>45826</v>
      </c>
      <c r="DB149" s="1">
        <v>30</v>
      </c>
      <c r="DC149" s="1">
        <v>4</v>
      </c>
      <c r="DD149" s="1" t="s">
        <v>113</v>
      </c>
      <c r="DE149" s="1" t="s">
        <v>544</v>
      </c>
      <c r="DH149" s="1" t="s">
        <v>46</v>
      </c>
      <c r="DP149" s="1" t="s">
        <v>121</v>
      </c>
      <c r="DQ149" s="1">
        <v>45831</v>
      </c>
      <c r="DR149" s="1">
        <v>40</v>
      </c>
      <c r="DS149" s="1">
        <v>3</v>
      </c>
      <c r="DT149" s="1" t="s">
        <v>113</v>
      </c>
      <c r="DU149" s="1" t="s">
        <v>406</v>
      </c>
      <c r="EA149" s="1" t="s">
        <v>49</v>
      </c>
      <c r="EF149" s="1" t="s">
        <v>121</v>
      </c>
      <c r="EG149" s="1">
        <v>45832</v>
      </c>
      <c r="EH149" s="1">
        <v>60</v>
      </c>
      <c r="EI149" s="1">
        <v>6</v>
      </c>
      <c r="EJ149" s="1" t="s">
        <v>113</v>
      </c>
      <c r="EK149" s="1" t="s">
        <v>1123</v>
      </c>
      <c r="EQ149" s="1" t="s">
        <v>49</v>
      </c>
      <c r="EV149" s="1" t="s">
        <v>121</v>
      </c>
      <c r="EW149" s="1">
        <v>45835</v>
      </c>
      <c r="EX149" s="1">
        <v>90</v>
      </c>
      <c r="EY149" s="1">
        <v>1</v>
      </c>
      <c r="EZ149" s="1" t="s">
        <v>113</v>
      </c>
    </row>
    <row r="150" spans="1:437" x14ac:dyDescent="0.2">
      <c r="A150" s="1">
        <v>147</v>
      </c>
      <c r="B150" s="9">
        <v>45846.658067129632</v>
      </c>
      <c r="D150" s="9">
        <v>45809</v>
      </c>
      <c r="E150" s="1" t="s">
        <v>192</v>
      </c>
      <c r="F150" s="1" t="s">
        <v>296</v>
      </c>
      <c r="G150" s="1" t="s">
        <v>297</v>
      </c>
      <c r="H150" s="1">
        <v>7</v>
      </c>
      <c r="I150" s="1">
        <v>0</v>
      </c>
      <c r="J150" s="1">
        <v>2</v>
      </c>
      <c r="K150" s="1">
        <v>0</v>
      </c>
      <c r="N150" s="1" t="s">
        <v>217</v>
      </c>
      <c r="BY150" s="1" t="s">
        <v>1124</v>
      </c>
      <c r="CA150" s="1" t="s">
        <v>45</v>
      </c>
      <c r="CB150" s="1" t="s">
        <v>46</v>
      </c>
      <c r="CJ150" s="1" t="s">
        <v>121</v>
      </c>
      <c r="CK150" s="1">
        <v>45819</v>
      </c>
      <c r="CL150" s="1">
        <v>30</v>
      </c>
      <c r="CM150" s="1">
        <v>1</v>
      </c>
      <c r="CN150" s="1" t="s">
        <v>113</v>
      </c>
      <c r="PU150" s="1" t="s">
        <v>1158</v>
      </c>
    </row>
    <row r="151" spans="1:437" x14ac:dyDescent="0.2">
      <c r="A151" s="1">
        <v>148</v>
      </c>
      <c r="B151" s="9">
        <v>45846.702615740738</v>
      </c>
      <c r="D151" s="9">
        <v>45809</v>
      </c>
      <c r="E151" s="1" t="s">
        <v>144</v>
      </c>
      <c r="F151" s="1" t="s">
        <v>1159</v>
      </c>
      <c r="G151" s="1" t="s">
        <v>551</v>
      </c>
      <c r="H151" s="1">
        <v>3</v>
      </c>
      <c r="K151" s="1">
        <v>1</v>
      </c>
      <c r="N151" s="1" t="s">
        <v>217</v>
      </c>
      <c r="O151" s="1" t="s">
        <v>571</v>
      </c>
      <c r="BY151" s="1" t="s">
        <v>1160</v>
      </c>
      <c r="CB151" s="1" t="s">
        <v>46</v>
      </c>
      <c r="CJ151" s="1" t="s">
        <v>126</v>
      </c>
      <c r="CK151" s="1">
        <v>45832</v>
      </c>
      <c r="CL151" s="1">
        <v>10</v>
      </c>
      <c r="CM151" s="1">
        <v>1</v>
      </c>
      <c r="CN151" s="1" t="s">
        <v>115</v>
      </c>
      <c r="CO151" s="1" t="s">
        <v>1094</v>
      </c>
      <c r="CY151" s="1" t="s">
        <v>53</v>
      </c>
      <c r="CZ151" s="1" t="s">
        <v>112</v>
      </c>
      <c r="DA151" s="1">
        <v>45838</v>
      </c>
      <c r="DB151" s="1">
        <v>5</v>
      </c>
      <c r="DC151" s="1">
        <v>1</v>
      </c>
      <c r="DD151" s="1" t="s">
        <v>115</v>
      </c>
      <c r="DE151" s="1" t="s">
        <v>147</v>
      </c>
      <c r="DH151" s="1" t="s">
        <v>46</v>
      </c>
      <c r="DP151" s="1" t="s">
        <v>121</v>
      </c>
      <c r="DQ151" s="1">
        <v>45833</v>
      </c>
      <c r="DR151" s="1">
        <v>120</v>
      </c>
      <c r="DS151" s="1">
        <v>10</v>
      </c>
      <c r="DT151" s="1" t="s">
        <v>115</v>
      </c>
      <c r="DU151" s="1" t="s">
        <v>413</v>
      </c>
      <c r="EE151" s="1" t="s">
        <v>53</v>
      </c>
      <c r="EF151" s="1" t="s">
        <v>121</v>
      </c>
      <c r="EG151" s="1">
        <v>45818</v>
      </c>
      <c r="EH151" s="1">
        <v>120</v>
      </c>
      <c r="EI151" s="1">
        <v>7</v>
      </c>
      <c r="EJ151" s="1" t="s">
        <v>115</v>
      </c>
      <c r="EK151" s="1" t="s">
        <v>1161</v>
      </c>
      <c r="EN151" s="1" t="s">
        <v>46</v>
      </c>
      <c r="EV151" s="1" t="s">
        <v>121</v>
      </c>
      <c r="EW151" s="1">
        <v>45814</v>
      </c>
      <c r="EX151" s="1">
        <v>150</v>
      </c>
      <c r="EY151" s="1">
        <v>20</v>
      </c>
      <c r="EZ151" s="1" t="s">
        <v>115</v>
      </c>
      <c r="FD151" s="1" t="s">
        <v>59</v>
      </c>
      <c r="FS151" s="1" t="s">
        <v>74</v>
      </c>
      <c r="GX151" s="1" t="s">
        <v>106</v>
      </c>
      <c r="HA151" s="1" t="s">
        <v>130</v>
      </c>
      <c r="HB151" s="1" t="s">
        <v>121</v>
      </c>
      <c r="HC151" s="1">
        <v>45817</v>
      </c>
      <c r="HD151" s="1" t="s">
        <v>1162</v>
      </c>
      <c r="HH151" s="1" t="s">
        <v>59</v>
      </c>
      <c r="HW151" s="1" t="s">
        <v>74</v>
      </c>
      <c r="JC151" s="1" t="s">
        <v>107</v>
      </c>
      <c r="JE151" s="1" t="s">
        <v>185</v>
      </c>
      <c r="JF151" s="1" t="s">
        <v>121</v>
      </c>
      <c r="JG151" s="1">
        <v>45818</v>
      </c>
      <c r="JH151" s="1" t="s">
        <v>1163</v>
      </c>
      <c r="JL151" s="1" t="s">
        <v>59</v>
      </c>
      <c r="KA151" s="1" t="s">
        <v>74</v>
      </c>
      <c r="LG151" s="1" t="s">
        <v>107</v>
      </c>
      <c r="LI151" s="1" t="s">
        <v>185</v>
      </c>
      <c r="LJ151" s="1" t="s">
        <v>121</v>
      </c>
      <c r="LK151" s="1">
        <v>45818</v>
      </c>
      <c r="LL151" s="1" t="s">
        <v>1164</v>
      </c>
    </row>
    <row r="152" spans="1:437" x14ac:dyDescent="0.2">
      <c r="A152" s="1">
        <v>149</v>
      </c>
      <c r="B152" s="9">
        <v>45847.352743055555</v>
      </c>
      <c r="D152" s="9">
        <v>45809</v>
      </c>
      <c r="E152" s="1" t="s">
        <v>91</v>
      </c>
      <c r="F152" s="1" t="s">
        <v>118</v>
      </c>
      <c r="G152" s="1" t="s">
        <v>119</v>
      </c>
      <c r="H152" s="1">
        <v>4</v>
      </c>
      <c r="I152" s="1">
        <v>1</v>
      </c>
      <c r="J152" s="1">
        <v>2</v>
      </c>
      <c r="K152" s="1">
        <v>1</v>
      </c>
      <c r="L152" s="1" t="s">
        <v>209</v>
      </c>
      <c r="M152" s="9" t="s">
        <v>214</v>
      </c>
      <c r="N152" s="1" t="s">
        <v>217</v>
      </c>
      <c r="Q152" s="1" t="s">
        <v>422</v>
      </c>
      <c r="R152" s="1" t="s">
        <v>126</v>
      </c>
      <c r="S152" s="1">
        <v>45818</v>
      </c>
      <c r="T152" s="1">
        <v>20</v>
      </c>
      <c r="U152" s="1">
        <v>1</v>
      </c>
      <c r="V152" s="1" t="s">
        <v>113</v>
      </c>
      <c r="AU152" s="1" t="s">
        <v>434</v>
      </c>
      <c r="AV152" s="1" t="s">
        <v>112</v>
      </c>
      <c r="AW152" s="1">
        <v>45810</v>
      </c>
      <c r="AX152" s="1">
        <v>1</v>
      </c>
      <c r="AY152" s="1">
        <v>1</v>
      </c>
      <c r="AZ152" s="1" t="s">
        <v>113</v>
      </c>
      <c r="BA152" s="1" t="s">
        <v>120</v>
      </c>
      <c r="BB152" s="1" t="s">
        <v>128</v>
      </c>
      <c r="BC152" s="1">
        <v>45812</v>
      </c>
      <c r="BD152" s="1">
        <v>60</v>
      </c>
      <c r="BE152" s="1">
        <v>2</v>
      </c>
      <c r="BF152" s="1" t="s">
        <v>113</v>
      </c>
      <c r="BY152" s="1" t="s">
        <v>423</v>
      </c>
      <c r="CB152" s="1" t="s">
        <v>46</v>
      </c>
      <c r="CD152" s="1" t="s">
        <v>48</v>
      </c>
      <c r="CF152" s="1" t="s">
        <v>50</v>
      </c>
      <c r="CJ152" s="1" t="s">
        <v>121</v>
      </c>
      <c r="CK152" s="1">
        <v>45818</v>
      </c>
      <c r="CL152" s="1">
        <v>60</v>
      </c>
      <c r="CM152" s="1">
        <v>5</v>
      </c>
      <c r="CN152" s="1" t="s">
        <v>113</v>
      </c>
      <c r="CO152" s="1" t="s">
        <v>124</v>
      </c>
      <c r="CR152" s="1" t="s">
        <v>46</v>
      </c>
      <c r="CZ152" s="1" t="s">
        <v>121</v>
      </c>
      <c r="DA152" s="1">
        <v>45825</v>
      </c>
      <c r="DB152" s="1">
        <v>40</v>
      </c>
      <c r="DC152" s="1">
        <v>2</v>
      </c>
      <c r="DD152" s="1" t="s">
        <v>122</v>
      </c>
    </row>
    <row r="153" spans="1:437" x14ac:dyDescent="0.2">
      <c r="A153" s="1">
        <v>150</v>
      </c>
      <c r="B153" s="9">
        <v>45847.580694444441</v>
      </c>
      <c r="D153" s="9">
        <v>45809</v>
      </c>
      <c r="E153" s="1" t="s">
        <v>155</v>
      </c>
      <c r="F153" s="1" t="s">
        <v>530</v>
      </c>
      <c r="G153" s="1" t="s">
        <v>552</v>
      </c>
      <c r="H153" s="1">
        <v>3</v>
      </c>
      <c r="K153" s="1">
        <v>3</v>
      </c>
      <c r="L153" s="1" t="s">
        <v>209</v>
      </c>
      <c r="N153" s="1" t="s">
        <v>217</v>
      </c>
      <c r="Q153" s="1" t="s">
        <v>1165</v>
      </c>
      <c r="R153" s="1" t="s">
        <v>121</v>
      </c>
      <c r="S153" s="1">
        <v>45833</v>
      </c>
      <c r="T153" s="1">
        <v>120</v>
      </c>
      <c r="U153" s="1">
        <v>3</v>
      </c>
      <c r="V153" s="1" t="s">
        <v>122</v>
      </c>
      <c r="W153" s="1" t="s">
        <v>1165</v>
      </c>
      <c r="X153" s="1" t="s">
        <v>121</v>
      </c>
      <c r="Y153" s="1">
        <v>45812</v>
      </c>
      <c r="Z153" s="1">
        <v>30</v>
      </c>
      <c r="AA153" s="1">
        <v>3</v>
      </c>
      <c r="AB153" s="1" t="s">
        <v>122</v>
      </c>
      <c r="AC153" s="1" t="s">
        <v>1165</v>
      </c>
      <c r="AD153" s="1" t="s">
        <v>121</v>
      </c>
      <c r="AE153" s="1">
        <v>45833</v>
      </c>
      <c r="AF153" s="1">
        <v>120</v>
      </c>
      <c r="AG153" s="1">
        <v>15</v>
      </c>
      <c r="AH153" s="1" t="s">
        <v>122</v>
      </c>
      <c r="BY153" s="1" t="s">
        <v>156</v>
      </c>
      <c r="CB153" s="1" t="s">
        <v>46</v>
      </c>
      <c r="CJ153" s="1" t="s">
        <v>121</v>
      </c>
      <c r="CK153" s="1">
        <v>45825</v>
      </c>
      <c r="CL153" s="1">
        <v>120</v>
      </c>
      <c r="CM153" s="1">
        <v>3</v>
      </c>
      <c r="CN153" s="1" t="s">
        <v>149</v>
      </c>
      <c r="CO153" s="1" t="s">
        <v>512</v>
      </c>
      <c r="CR153" s="1" t="s">
        <v>46</v>
      </c>
      <c r="CZ153" s="1" t="s">
        <v>121</v>
      </c>
      <c r="DA153" s="1">
        <v>45826</v>
      </c>
      <c r="DB153" s="1">
        <v>120</v>
      </c>
      <c r="DC153" s="1">
        <v>2</v>
      </c>
      <c r="DD153" s="1" t="s">
        <v>149</v>
      </c>
    </row>
    <row r="154" spans="1:437" x14ac:dyDescent="0.2">
      <c r="A154" s="1">
        <v>151</v>
      </c>
      <c r="B154" s="9">
        <v>45847.596736111111</v>
      </c>
      <c r="D154" s="9">
        <v>45809</v>
      </c>
      <c r="E154" s="1" t="s">
        <v>137</v>
      </c>
      <c r="F154" s="1" t="s">
        <v>548</v>
      </c>
      <c r="G154" s="1" t="s">
        <v>549</v>
      </c>
      <c r="H154" s="1">
        <v>3</v>
      </c>
      <c r="I154" s="1">
        <v>1</v>
      </c>
      <c r="J154" s="1">
        <v>1</v>
      </c>
      <c r="K154" s="1">
        <v>1</v>
      </c>
      <c r="L154" s="1" t="s">
        <v>209</v>
      </c>
      <c r="M154" s="9" t="s">
        <v>214</v>
      </c>
      <c r="N154" s="1" t="s">
        <v>217</v>
      </c>
      <c r="Q154" s="1" t="s">
        <v>138</v>
      </c>
      <c r="R154" s="1" t="s">
        <v>128</v>
      </c>
      <c r="S154" s="1">
        <v>45811</v>
      </c>
      <c r="T154" s="1">
        <v>60</v>
      </c>
      <c r="U154" s="1">
        <v>2</v>
      </c>
      <c r="V154" s="1" t="s">
        <v>122</v>
      </c>
      <c r="AU154" s="1" t="s">
        <v>1112</v>
      </c>
      <c r="AV154" s="1" t="s">
        <v>121</v>
      </c>
      <c r="AW154" s="1">
        <v>45826</v>
      </c>
      <c r="AX154" s="1">
        <v>60</v>
      </c>
      <c r="AY154" s="1">
        <v>4</v>
      </c>
      <c r="AZ154" s="1" t="s">
        <v>122</v>
      </c>
      <c r="BA154" s="1" t="s">
        <v>1166</v>
      </c>
      <c r="BB154" s="1" t="s">
        <v>121</v>
      </c>
      <c r="BC154" s="1">
        <v>45832</v>
      </c>
      <c r="BD154" s="1">
        <v>90</v>
      </c>
      <c r="BE154" s="1">
        <v>25</v>
      </c>
      <c r="BF154" s="1" t="s">
        <v>122</v>
      </c>
      <c r="BY154" s="1" t="s">
        <v>294</v>
      </c>
      <c r="CB154" s="1" t="s">
        <v>46</v>
      </c>
      <c r="CJ154" s="1" t="s">
        <v>121</v>
      </c>
      <c r="CK154" s="1">
        <v>45811</v>
      </c>
      <c r="CL154" s="1">
        <v>60</v>
      </c>
      <c r="CM154" s="1">
        <v>2</v>
      </c>
      <c r="CN154" s="1" t="s">
        <v>122</v>
      </c>
      <c r="CO154" s="1" t="s">
        <v>171</v>
      </c>
      <c r="CQ154" s="1" t="s">
        <v>45</v>
      </c>
      <c r="CR154" s="1" t="s">
        <v>46</v>
      </c>
      <c r="CT154" s="1" t="s">
        <v>48</v>
      </c>
      <c r="CZ154" s="1" t="s">
        <v>121</v>
      </c>
      <c r="DA154" s="1">
        <v>45818</v>
      </c>
      <c r="DB154" s="1">
        <v>60</v>
      </c>
      <c r="DC154" s="1">
        <v>10</v>
      </c>
      <c r="DD154" s="1" t="s">
        <v>122</v>
      </c>
    </row>
    <row r="155" spans="1:437" x14ac:dyDescent="0.2">
      <c r="A155" s="1">
        <v>152</v>
      </c>
      <c r="B155" s="9">
        <v>45847.637418981481</v>
      </c>
      <c r="D155" s="9">
        <v>45809</v>
      </c>
      <c r="E155" s="1" t="s">
        <v>191</v>
      </c>
      <c r="F155" s="1" t="s">
        <v>534</v>
      </c>
      <c r="G155" s="1" t="s">
        <v>535</v>
      </c>
      <c r="H155" s="1">
        <v>2</v>
      </c>
      <c r="J155" s="1">
        <v>1</v>
      </c>
      <c r="O155" s="1" t="s">
        <v>571</v>
      </c>
      <c r="FY155" s="1" t="s">
        <v>80</v>
      </c>
      <c r="GH155" s="1" t="s">
        <v>89</v>
      </c>
      <c r="GZ155" s="1" t="s">
        <v>108</v>
      </c>
      <c r="HA155" s="1" t="s">
        <v>185</v>
      </c>
      <c r="HB155" s="1" t="s">
        <v>121</v>
      </c>
      <c r="HC155" s="1">
        <v>45832</v>
      </c>
      <c r="HD155" s="1" t="s">
        <v>1167</v>
      </c>
      <c r="PU155" s="1" t="s">
        <v>1168</v>
      </c>
    </row>
    <row r="156" spans="1:437" x14ac:dyDescent="0.2">
      <c r="A156" s="1">
        <v>153</v>
      </c>
      <c r="B156" s="9">
        <v>45847.652430555558</v>
      </c>
      <c r="D156" s="9">
        <v>45809</v>
      </c>
      <c r="E156" s="1" t="s">
        <v>87</v>
      </c>
      <c r="F156" s="1" t="s">
        <v>1136</v>
      </c>
      <c r="G156" s="1" t="s">
        <v>1137</v>
      </c>
      <c r="H156" s="1">
        <v>2</v>
      </c>
      <c r="I156" s="1">
        <v>0</v>
      </c>
      <c r="J156" s="1">
        <v>0</v>
      </c>
      <c r="K156" s="1">
        <v>2</v>
      </c>
      <c r="P156" s="1" t="s">
        <v>295</v>
      </c>
    </row>
    <row r="157" spans="1:437" x14ac:dyDescent="0.2">
      <c r="A157" s="1">
        <v>154</v>
      </c>
      <c r="B157" s="9">
        <v>45847.696504629632</v>
      </c>
      <c r="D157" s="9">
        <v>45809</v>
      </c>
      <c r="E157" s="1" t="s">
        <v>189</v>
      </c>
      <c r="F157" s="1" t="s">
        <v>308</v>
      </c>
      <c r="G157" s="1" t="s">
        <v>465</v>
      </c>
      <c r="H157" s="1">
        <v>7</v>
      </c>
      <c r="J157" s="1">
        <v>1</v>
      </c>
      <c r="O157" s="1" t="s">
        <v>571</v>
      </c>
      <c r="FT157" s="1" t="s">
        <v>75</v>
      </c>
      <c r="GX157" s="1" t="s">
        <v>106</v>
      </c>
      <c r="HA157" s="1" t="s">
        <v>172</v>
      </c>
      <c r="HB157" s="1" t="s">
        <v>121</v>
      </c>
      <c r="HC157" s="1">
        <v>45822</v>
      </c>
      <c r="HD157" s="1" t="s">
        <v>1169</v>
      </c>
    </row>
    <row r="158" spans="1:437" x14ac:dyDescent="0.2">
      <c r="A158" s="1">
        <v>155</v>
      </c>
      <c r="B158" s="9">
        <v>45847.701782407406</v>
      </c>
      <c r="D158" s="9">
        <v>45809</v>
      </c>
      <c r="E158" s="1" t="s">
        <v>148</v>
      </c>
      <c r="F158" s="1" t="s">
        <v>436</v>
      </c>
      <c r="G158" s="1" t="s">
        <v>437</v>
      </c>
      <c r="H158" s="1">
        <v>4</v>
      </c>
      <c r="I158" s="1">
        <v>0</v>
      </c>
      <c r="J158" s="1">
        <v>0</v>
      </c>
      <c r="K158" s="1">
        <v>1</v>
      </c>
      <c r="O158" s="1" t="s">
        <v>571</v>
      </c>
      <c r="FC158" s="1" t="s">
        <v>58</v>
      </c>
      <c r="FQ158" s="1" t="s">
        <v>72</v>
      </c>
      <c r="GX158" s="1" t="s">
        <v>106</v>
      </c>
      <c r="HA158" s="1" t="s">
        <v>259</v>
      </c>
      <c r="HB158" s="1" t="s">
        <v>121</v>
      </c>
      <c r="HC158" s="1">
        <v>45828</v>
      </c>
      <c r="HD158" s="1" t="s">
        <v>1170</v>
      </c>
      <c r="HG158" s="1" t="s">
        <v>58</v>
      </c>
      <c r="HU158" s="1" t="s">
        <v>72</v>
      </c>
      <c r="JC158" s="1" t="s">
        <v>107</v>
      </c>
      <c r="JE158" s="1" t="s">
        <v>185</v>
      </c>
      <c r="JF158" s="1" t="s">
        <v>121</v>
      </c>
      <c r="JG158" s="1">
        <v>45817</v>
      </c>
      <c r="JH158" s="1" t="s">
        <v>1171</v>
      </c>
    </row>
    <row r="159" spans="1:437" x14ac:dyDescent="0.2">
      <c r="A159" s="1">
        <v>156</v>
      </c>
      <c r="B159" s="9">
        <v>45848.406435185185</v>
      </c>
      <c r="D159" s="9">
        <v>45809</v>
      </c>
      <c r="E159" s="1" t="s">
        <v>182</v>
      </c>
      <c r="F159" s="1" t="s">
        <v>1172</v>
      </c>
      <c r="G159" s="1" t="s">
        <v>1173</v>
      </c>
      <c r="H159" s="1">
        <v>4</v>
      </c>
      <c r="M159" s="9" t="s">
        <v>214</v>
      </c>
      <c r="AU159" s="1" t="s">
        <v>1023</v>
      </c>
      <c r="AV159" s="1" t="s">
        <v>121</v>
      </c>
      <c r="AW159" s="1">
        <v>45810</v>
      </c>
      <c r="AX159" s="1">
        <v>45</v>
      </c>
      <c r="AY159" s="1">
        <v>1</v>
      </c>
      <c r="AZ159" s="1" t="s">
        <v>113</v>
      </c>
      <c r="BA159" s="1" t="s">
        <v>1023</v>
      </c>
      <c r="BB159" s="1" t="s">
        <v>121</v>
      </c>
      <c r="BC159" s="1">
        <v>45818</v>
      </c>
      <c r="BD159" s="1">
        <v>45</v>
      </c>
      <c r="BE159" s="1">
        <v>1</v>
      </c>
      <c r="BF159" s="1" t="s">
        <v>113</v>
      </c>
      <c r="BG159" s="1" t="s">
        <v>1023</v>
      </c>
      <c r="BH159" s="1" t="s">
        <v>121</v>
      </c>
      <c r="BI159" s="1">
        <v>45818</v>
      </c>
      <c r="BJ159" s="1">
        <v>45</v>
      </c>
      <c r="BK159" s="1">
        <v>1</v>
      </c>
      <c r="BL159" s="1" t="s">
        <v>113</v>
      </c>
      <c r="BM159" s="1" t="s">
        <v>1023</v>
      </c>
      <c r="BN159" s="1" t="s">
        <v>121</v>
      </c>
      <c r="BO159" s="1">
        <v>45818</v>
      </c>
      <c r="BP159" s="1">
        <v>45</v>
      </c>
      <c r="BQ159" s="1">
        <v>1</v>
      </c>
      <c r="BR159" s="1" t="s">
        <v>113</v>
      </c>
      <c r="BS159" s="1" t="s">
        <v>1023</v>
      </c>
      <c r="BT159" s="1" t="s">
        <v>121</v>
      </c>
      <c r="BU159" s="1">
        <v>45826</v>
      </c>
      <c r="BV159" s="1">
        <v>45</v>
      </c>
      <c r="BW159" s="1">
        <v>1</v>
      </c>
      <c r="BX159" s="1" t="s">
        <v>113</v>
      </c>
    </row>
    <row r="160" spans="1:437" x14ac:dyDescent="0.2">
      <c r="A160" s="1">
        <v>157</v>
      </c>
      <c r="B160" s="9">
        <v>45848.409386574072</v>
      </c>
      <c r="D160" s="9">
        <v>45809</v>
      </c>
      <c r="E160" s="1" t="s">
        <v>182</v>
      </c>
      <c r="F160" s="1" t="s">
        <v>1172</v>
      </c>
      <c r="G160" s="1" t="s">
        <v>1173</v>
      </c>
      <c r="H160" s="1">
        <v>4</v>
      </c>
      <c r="M160" s="9" t="s">
        <v>214</v>
      </c>
      <c r="AU160" s="1" t="s">
        <v>425</v>
      </c>
      <c r="AV160" s="1" t="s">
        <v>121</v>
      </c>
      <c r="AW160" s="1">
        <v>45812</v>
      </c>
      <c r="AX160" s="1">
        <v>60</v>
      </c>
      <c r="AY160" s="1">
        <v>2</v>
      </c>
      <c r="AZ160" s="1" t="s">
        <v>122</v>
      </c>
      <c r="BA160" s="1" t="s">
        <v>425</v>
      </c>
      <c r="BB160" s="1" t="s">
        <v>121</v>
      </c>
      <c r="BC160" s="1">
        <v>45812</v>
      </c>
      <c r="BD160" s="1">
        <v>60</v>
      </c>
      <c r="BE160" s="1">
        <v>1</v>
      </c>
      <c r="BF160" s="1" t="s">
        <v>113</v>
      </c>
      <c r="BG160" s="1" t="s">
        <v>425</v>
      </c>
      <c r="BH160" s="1" t="s">
        <v>121</v>
      </c>
      <c r="BI160" s="1">
        <v>45820</v>
      </c>
      <c r="BJ160" s="1">
        <v>60</v>
      </c>
      <c r="BK160" s="1">
        <v>2</v>
      </c>
      <c r="BL160" s="1" t="s">
        <v>113</v>
      </c>
      <c r="BM160" s="1" t="s">
        <v>1023</v>
      </c>
      <c r="BN160" s="1" t="s">
        <v>121</v>
      </c>
      <c r="BO160" s="1">
        <v>45826</v>
      </c>
      <c r="BP160" s="1">
        <v>45</v>
      </c>
      <c r="BQ160" s="1">
        <v>1</v>
      </c>
      <c r="BR160" s="1" t="s">
        <v>113</v>
      </c>
      <c r="BS160" s="1" t="s">
        <v>1023</v>
      </c>
      <c r="BT160" s="1" t="s">
        <v>121</v>
      </c>
      <c r="BU160" s="1">
        <v>45833</v>
      </c>
      <c r="BV160" s="1">
        <v>60</v>
      </c>
      <c r="BW160" s="1">
        <v>1</v>
      </c>
      <c r="BX160" s="1" t="s">
        <v>113</v>
      </c>
    </row>
    <row r="161" spans="1:437" x14ac:dyDescent="0.2">
      <c r="A161" s="1">
        <v>158</v>
      </c>
      <c r="B161" s="9">
        <v>45848.434374999997</v>
      </c>
      <c r="D161" s="9">
        <v>45809</v>
      </c>
      <c r="E161" s="1" t="s">
        <v>168</v>
      </c>
      <c r="F161" s="1" t="s">
        <v>578</v>
      </c>
      <c r="G161" s="1" t="s">
        <v>579</v>
      </c>
      <c r="H161" s="1">
        <v>0</v>
      </c>
      <c r="I161" s="1">
        <v>4</v>
      </c>
      <c r="J161" s="1">
        <v>1</v>
      </c>
      <c r="K161" s="1">
        <v>0</v>
      </c>
      <c r="M161" s="9" t="s">
        <v>214</v>
      </c>
      <c r="N161" s="1" t="s">
        <v>217</v>
      </c>
      <c r="AU161" s="1" t="s">
        <v>486</v>
      </c>
      <c r="AV161" s="1" t="s">
        <v>121</v>
      </c>
      <c r="AW161" s="1">
        <v>45821</v>
      </c>
      <c r="AX161" s="1">
        <v>15</v>
      </c>
      <c r="AY161" s="1">
        <v>1</v>
      </c>
      <c r="AZ161" s="1" t="s">
        <v>149</v>
      </c>
      <c r="BY161" s="1" t="s">
        <v>1174</v>
      </c>
      <c r="CF161" s="1" t="s">
        <v>50</v>
      </c>
      <c r="CJ161" s="1" t="s">
        <v>121</v>
      </c>
      <c r="CK161" s="1">
        <v>45819</v>
      </c>
      <c r="CL161" s="1">
        <v>30</v>
      </c>
      <c r="CM161" s="1">
        <v>2</v>
      </c>
      <c r="CN161" s="1" t="s">
        <v>149</v>
      </c>
      <c r="CO161" s="1" t="s">
        <v>1175</v>
      </c>
    </row>
    <row r="162" spans="1:437" x14ac:dyDescent="0.2">
      <c r="A162" s="1">
        <v>159</v>
      </c>
      <c r="B162" s="9">
        <v>45848.498078703706</v>
      </c>
      <c r="D162" s="9">
        <v>45809</v>
      </c>
      <c r="E162" s="1" t="s">
        <v>148</v>
      </c>
      <c r="F162" s="1" t="s">
        <v>436</v>
      </c>
      <c r="G162" s="1" t="s">
        <v>1176</v>
      </c>
      <c r="H162" s="1">
        <v>4</v>
      </c>
      <c r="I162" s="1">
        <v>0</v>
      </c>
      <c r="J162" s="1">
        <v>1</v>
      </c>
      <c r="K162" s="1">
        <v>0</v>
      </c>
      <c r="O162" s="1" t="s">
        <v>571</v>
      </c>
      <c r="FC162" s="1" t="s">
        <v>58</v>
      </c>
      <c r="FQ162" s="1" t="s">
        <v>72</v>
      </c>
      <c r="GY162" s="1" t="s">
        <v>107</v>
      </c>
      <c r="HA162" s="1" t="s">
        <v>259</v>
      </c>
      <c r="HB162" s="1" t="s">
        <v>121</v>
      </c>
      <c r="HC162" s="1">
        <v>45828</v>
      </c>
      <c r="HD162" s="1" t="s">
        <v>1177</v>
      </c>
      <c r="HG162" s="1" t="s">
        <v>58</v>
      </c>
      <c r="HU162" s="1" t="s">
        <v>72</v>
      </c>
      <c r="JB162" s="1" t="s">
        <v>106</v>
      </c>
      <c r="JE162" s="1" t="s">
        <v>185</v>
      </c>
      <c r="JF162" s="1" t="s">
        <v>121</v>
      </c>
      <c r="JG162" s="1">
        <v>45817</v>
      </c>
      <c r="JH162" s="1" t="s">
        <v>1178</v>
      </c>
      <c r="PU162" s="1" t="s">
        <v>1179</v>
      </c>
    </row>
    <row r="163" spans="1:437" x14ac:dyDescent="0.2">
      <c r="A163" s="1">
        <v>160</v>
      </c>
      <c r="B163" s="9">
        <v>45848.549097222225</v>
      </c>
      <c r="D163" s="9">
        <v>45809</v>
      </c>
      <c r="E163" s="1" t="s">
        <v>190</v>
      </c>
      <c r="F163" s="1" t="s">
        <v>1180</v>
      </c>
      <c r="G163" s="1" t="s">
        <v>1181</v>
      </c>
      <c r="H163" s="1">
        <v>4</v>
      </c>
      <c r="I163" s="1">
        <v>0</v>
      </c>
      <c r="J163" s="1">
        <v>3</v>
      </c>
      <c r="K163" s="1">
        <v>0</v>
      </c>
      <c r="L163" s="1" t="s">
        <v>209</v>
      </c>
      <c r="M163" s="9" t="s">
        <v>214</v>
      </c>
      <c r="N163" s="1" t="s">
        <v>217</v>
      </c>
      <c r="O163" s="1" t="s">
        <v>571</v>
      </c>
      <c r="Q163" s="1" t="s">
        <v>1182</v>
      </c>
      <c r="R163" s="1" t="s">
        <v>121</v>
      </c>
      <c r="S163" s="1">
        <v>45818</v>
      </c>
      <c r="T163" s="1">
        <v>60</v>
      </c>
      <c r="U163" s="1">
        <v>50</v>
      </c>
      <c r="V163" s="1" t="s">
        <v>113</v>
      </c>
      <c r="W163" s="1" t="s">
        <v>1182</v>
      </c>
      <c r="X163" s="1" t="s">
        <v>121</v>
      </c>
      <c r="Y163" s="1">
        <v>45832</v>
      </c>
      <c r="Z163" s="1">
        <v>90</v>
      </c>
      <c r="AA163" s="1">
        <v>3</v>
      </c>
      <c r="AB163" s="1" t="s">
        <v>115</v>
      </c>
      <c r="AC163" s="1" t="s">
        <v>1182</v>
      </c>
      <c r="AD163" s="1" t="s">
        <v>121</v>
      </c>
      <c r="AE163" s="1">
        <v>45833</v>
      </c>
      <c r="AF163" s="1">
        <v>90</v>
      </c>
      <c r="AG163" s="1">
        <v>3</v>
      </c>
      <c r="AH163" s="1" t="s">
        <v>115</v>
      </c>
      <c r="AI163" s="1" t="s">
        <v>1182</v>
      </c>
      <c r="AJ163" s="1" t="s">
        <v>121</v>
      </c>
      <c r="AK163" s="1">
        <v>45835</v>
      </c>
      <c r="AL163" s="1">
        <v>45</v>
      </c>
      <c r="AM163" s="1">
        <v>4</v>
      </c>
      <c r="AN163" s="1" t="s">
        <v>115</v>
      </c>
      <c r="AO163" s="1" t="s">
        <v>1182</v>
      </c>
      <c r="AP163" s="1" t="s">
        <v>121</v>
      </c>
      <c r="AQ163" s="1">
        <v>45834</v>
      </c>
      <c r="AR163" s="1">
        <v>45</v>
      </c>
      <c r="AS163" s="1">
        <v>4</v>
      </c>
      <c r="AT163" s="1" t="s">
        <v>115</v>
      </c>
      <c r="AU163" s="1" t="s">
        <v>1183</v>
      </c>
      <c r="AV163" s="1" t="s">
        <v>121</v>
      </c>
      <c r="AW163" s="1">
        <v>45835</v>
      </c>
      <c r="AX163" s="1">
        <v>45</v>
      </c>
      <c r="AY163" s="1">
        <v>2</v>
      </c>
      <c r="AZ163" s="1" t="s">
        <v>115</v>
      </c>
      <c r="BA163" s="1" t="s">
        <v>451</v>
      </c>
      <c r="BB163" s="1" t="s">
        <v>121</v>
      </c>
      <c r="BC163" s="1">
        <v>45821</v>
      </c>
      <c r="BD163" s="1">
        <v>60</v>
      </c>
      <c r="BE163" s="1">
        <v>3</v>
      </c>
      <c r="BF163" s="1" t="s">
        <v>115</v>
      </c>
      <c r="BY163" s="1" t="s">
        <v>269</v>
      </c>
      <c r="CB163" s="1" t="s">
        <v>46</v>
      </c>
      <c r="CD163" s="1" t="s">
        <v>48</v>
      </c>
      <c r="CE163" s="1" t="s">
        <v>49</v>
      </c>
      <c r="CJ163" s="1" t="s">
        <v>121</v>
      </c>
      <c r="CK163" s="1">
        <v>45810</v>
      </c>
      <c r="CL163" s="1">
        <v>60</v>
      </c>
      <c r="CM163" s="1">
        <v>5</v>
      </c>
      <c r="CN163" s="1" t="s">
        <v>122</v>
      </c>
      <c r="CO163" s="1" t="s">
        <v>301</v>
      </c>
      <c r="CR163" s="1" t="s">
        <v>46</v>
      </c>
      <c r="CZ163" s="1" t="s">
        <v>121</v>
      </c>
      <c r="DA163" s="1">
        <v>45838</v>
      </c>
      <c r="DB163" s="1">
        <v>120</v>
      </c>
      <c r="DC163" s="1">
        <v>3</v>
      </c>
      <c r="DD163" s="1" t="s">
        <v>149</v>
      </c>
      <c r="DE163" s="1" t="s">
        <v>301</v>
      </c>
      <c r="DH163" s="1" t="s">
        <v>46</v>
      </c>
      <c r="DP163" s="1" t="s">
        <v>121</v>
      </c>
      <c r="DQ163" s="1">
        <v>45832</v>
      </c>
      <c r="DR163" s="1">
        <v>60</v>
      </c>
      <c r="DS163" s="1">
        <v>3</v>
      </c>
      <c r="DT163" s="1" t="s">
        <v>115</v>
      </c>
      <c r="DU163" s="1" t="s">
        <v>301</v>
      </c>
      <c r="EE163" s="1" t="s">
        <v>53</v>
      </c>
      <c r="EF163" s="1" t="s">
        <v>121</v>
      </c>
      <c r="EG163" s="1">
        <v>45810</v>
      </c>
      <c r="EH163" s="1">
        <v>10</v>
      </c>
      <c r="EI163" s="1">
        <v>1</v>
      </c>
      <c r="EJ163" s="1" t="s">
        <v>115</v>
      </c>
      <c r="EK163" s="1" t="s">
        <v>1184</v>
      </c>
      <c r="EP163" s="1" t="s">
        <v>48</v>
      </c>
      <c r="EV163" s="1" t="s">
        <v>121</v>
      </c>
      <c r="EW163" s="1">
        <v>45826</v>
      </c>
      <c r="EX163" s="1">
        <v>60</v>
      </c>
      <c r="EY163" s="1">
        <v>45</v>
      </c>
      <c r="EZ163" s="1" t="s">
        <v>115</v>
      </c>
      <c r="FE163" s="1" t="s">
        <v>60</v>
      </c>
      <c r="GD163" s="1" t="s">
        <v>85</v>
      </c>
      <c r="GJ163" s="1" t="s">
        <v>91</v>
      </c>
      <c r="GK163" s="1" t="s">
        <v>93</v>
      </c>
      <c r="GO163" s="1" t="s">
        <v>97</v>
      </c>
      <c r="GY163" s="1" t="s">
        <v>107</v>
      </c>
      <c r="GZ163" s="1" t="s">
        <v>108</v>
      </c>
      <c r="HA163" s="1" t="s">
        <v>185</v>
      </c>
      <c r="HB163" s="1" t="s">
        <v>121</v>
      </c>
      <c r="HC163" s="1">
        <v>45841</v>
      </c>
      <c r="HD163" s="1" t="s">
        <v>1185</v>
      </c>
      <c r="PU163" s="1" t="s">
        <v>1186</v>
      </c>
    </row>
    <row r="164" spans="1:437" x14ac:dyDescent="0.2">
      <c r="A164" s="1">
        <v>161</v>
      </c>
      <c r="B164" s="9">
        <v>45848.557719907411</v>
      </c>
      <c r="D164" s="9">
        <v>45809</v>
      </c>
      <c r="E164" s="1" t="s">
        <v>174</v>
      </c>
      <c r="F164" s="1" t="s">
        <v>175</v>
      </c>
      <c r="G164" s="1" t="s">
        <v>1098</v>
      </c>
      <c r="H164" s="1">
        <v>1</v>
      </c>
      <c r="I164" s="1">
        <v>1</v>
      </c>
      <c r="J164" s="1">
        <v>1</v>
      </c>
      <c r="K164" s="1">
        <v>4</v>
      </c>
      <c r="P164" s="1" t="s">
        <v>295</v>
      </c>
    </row>
    <row r="165" spans="1:437" x14ac:dyDescent="0.2">
      <c r="A165" s="1">
        <v>162</v>
      </c>
      <c r="B165" s="9">
        <v>45848.58866898148</v>
      </c>
      <c r="D165" s="9">
        <v>45809</v>
      </c>
      <c r="E165" s="1" t="s">
        <v>150</v>
      </c>
      <c r="F165" s="1" t="s">
        <v>151</v>
      </c>
      <c r="G165" s="1" t="s">
        <v>152</v>
      </c>
      <c r="I165" s="1">
        <v>1</v>
      </c>
      <c r="J165" s="1">
        <v>1</v>
      </c>
      <c r="N165" s="1" t="s">
        <v>217</v>
      </c>
      <c r="BY165" s="1" t="s">
        <v>435</v>
      </c>
      <c r="CB165" s="1" t="s">
        <v>46</v>
      </c>
      <c r="CJ165" s="1" t="s">
        <v>121</v>
      </c>
      <c r="CK165" s="1">
        <v>45820</v>
      </c>
      <c r="CL165" s="1">
        <v>30</v>
      </c>
      <c r="CM165" s="1">
        <v>1</v>
      </c>
      <c r="CN165" s="1" t="s">
        <v>122</v>
      </c>
      <c r="CO165" s="1" t="s">
        <v>1187</v>
      </c>
      <c r="CR165" s="1" t="s">
        <v>46</v>
      </c>
      <c r="CZ165" s="1" t="s">
        <v>121</v>
      </c>
      <c r="DA165" s="1">
        <v>45821</v>
      </c>
      <c r="DB165" s="1">
        <v>60</v>
      </c>
      <c r="DC165" s="1">
        <v>2</v>
      </c>
      <c r="DD165" s="1" t="s">
        <v>122</v>
      </c>
      <c r="DE165" s="1" t="s">
        <v>1187</v>
      </c>
      <c r="DJ165" s="1" t="s">
        <v>48</v>
      </c>
      <c r="DP165" s="1" t="s">
        <v>121</v>
      </c>
      <c r="DQ165" s="1">
        <v>45821</v>
      </c>
      <c r="DR165" s="1">
        <v>30</v>
      </c>
      <c r="DS165" s="1">
        <v>1</v>
      </c>
      <c r="DT165" s="1" t="s">
        <v>122</v>
      </c>
      <c r="DU165" s="1" t="s">
        <v>263</v>
      </c>
      <c r="DZ165" s="1" t="s">
        <v>48</v>
      </c>
      <c r="EF165" s="1" t="s">
        <v>121</v>
      </c>
      <c r="EG165" s="1">
        <v>45820</v>
      </c>
      <c r="EH165" s="1">
        <v>30</v>
      </c>
      <c r="EI165" s="1">
        <v>1</v>
      </c>
      <c r="EJ165" s="1" t="s">
        <v>122</v>
      </c>
      <c r="EK165" s="1" t="s">
        <v>300</v>
      </c>
      <c r="EP165" s="1" t="s">
        <v>48</v>
      </c>
      <c r="EV165" s="1" t="s">
        <v>121</v>
      </c>
      <c r="EW165" s="1">
        <v>45819</v>
      </c>
      <c r="EX165" s="1">
        <v>30</v>
      </c>
      <c r="EY165" s="1">
        <v>1</v>
      </c>
      <c r="EZ165" s="1" t="s">
        <v>122</v>
      </c>
    </row>
    <row r="166" spans="1:437" x14ac:dyDescent="0.2">
      <c r="A166" s="1">
        <v>163</v>
      </c>
      <c r="B166" s="9">
        <v>45848.597546296296</v>
      </c>
      <c r="D166" s="9">
        <v>45809</v>
      </c>
      <c r="E166" s="1" t="s">
        <v>170</v>
      </c>
      <c r="F166" s="1" t="s">
        <v>563</v>
      </c>
      <c r="G166" s="1" t="s">
        <v>564</v>
      </c>
      <c r="J166" s="1">
        <v>1</v>
      </c>
      <c r="M166" s="9" t="s">
        <v>214</v>
      </c>
      <c r="AU166" s="1" t="s">
        <v>1188</v>
      </c>
      <c r="AV166" s="1" t="s">
        <v>121</v>
      </c>
      <c r="AW166" s="1">
        <v>45812</v>
      </c>
      <c r="AX166" s="1">
        <v>120</v>
      </c>
      <c r="AY166" s="1">
        <v>3</v>
      </c>
      <c r="AZ166" s="1" t="s">
        <v>149</v>
      </c>
      <c r="BA166" s="1" t="s">
        <v>1189</v>
      </c>
      <c r="BB166" s="1" t="s">
        <v>121</v>
      </c>
      <c r="BC166" s="1">
        <v>45812</v>
      </c>
      <c r="BD166" s="1">
        <v>120</v>
      </c>
      <c r="BE166" s="1">
        <v>3</v>
      </c>
      <c r="BF166" s="1" t="s">
        <v>149</v>
      </c>
    </row>
    <row r="167" spans="1:437" x14ac:dyDescent="0.2">
      <c r="A167" s="1">
        <v>164</v>
      </c>
      <c r="B167" s="9">
        <v>45848.606400462966</v>
      </c>
      <c r="D167" s="9">
        <v>45809</v>
      </c>
      <c r="E167" s="1" t="s">
        <v>150</v>
      </c>
      <c r="F167" s="1" t="s">
        <v>151</v>
      </c>
      <c r="G167" s="1" t="s">
        <v>152</v>
      </c>
      <c r="I167" s="1">
        <v>1</v>
      </c>
      <c r="J167" s="1">
        <v>1</v>
      </c>
      <c r="N167" s="1" t="s">
        <v>217</v>
      </c>
      <c r="BY167" s="1" t="s">
        <v>1130</v>
      </c>
      <c r="CD167" s="1" t="s">
        <v>48</v>
      </c>
      <c r="CJ167" s="1" t="s">
        <v>121</v>
      </c>
      <c r="CK167" s="1">
        <v>45821</v>
      </c>
      <c r="CL167" s="1">
        <v>15</v>
      </c>
      <c r="CM167" s="1">
        <v>1</v>
      </c>
      <c r="CN167" s="1" t="s">
        <v>122</v>
      </c>
      <c r="CO167" s="1" t="s">
        <v>1130</v>
      </c>
      <c r="CT167" s="1" t="s">
        <v>48</v>
      </c>
      <c r="CZ167" s="1" t="s">
        <v>121</v>
      </c>
      <c r="DA167" s="1">
        <v>45821</v>
      </c>
      <c r="DB167" s="1">
        <v>15</v>
      </c>
      <c r="DC167" s="1">
        <v>1</v>
      </c>
      <c r="DD167" s="1" t="s">
        <v>122</v>
      </c>
      <c r="DE167" s="1" t="s">
        <v>1119</v>
      </c>
      <c r="DJ167" s="1" t="s">
        <v>48</v>
      </c>
      <c r="DP167" s="1" t="s">
        <v>121</v>
      </c>
      <c r="DQ167" s="1">
        <v>45814</v>
      </c>
      <c r="DR167" s="1">
        <v>15</v>
      </c>
      <c r="DS167" s="1">
        <v>1</v>
      </c>
      <c r="DT167" s="1" t="s">
        <v>122</v>
      </c>
      <c r="DU167" s="1" t="s">
        <v>1119</v>
      </c>
      <c r="DZ167" s="1" t="s">
        <v>48</v>
      </c>
      <c r="EF167" s="1" t="s">
        <v>121</v>
      </c>
      <c r="EG167" s="1">
        <v>45814</v>
      </c>
      <c r="EH167" s="1">
        <v>15</v>
      </c>
      <c r="EI167" s="1">
        <v>1</v>
      </c>
      <c r="EJ167" s="1" t="s">
        <v>122</v>
      </c>
      <c r="EK167" s="1" t="s">
        <v>1119</v>
      </c>
      <c r="ER167" s="1" t="s">
        <v>50</v>
      </c>
      <c r="EV167" s="1" t="s">
        <v>121</v>
      </c>
      <c r="EW167" s="1">
        <v>45814</v>
      </c>
      <c r="EX167" s="1">
        <v>15</v>
      </c>
      <c r="EY167" s="1">
        <v>1</v>
      </c>
      <c r="EZ167" s="1" t="s">
        <v>122</v>
      </c>
    </row>
    <row r="168" spans="1:437" x14ac:dyDescent="0.2">
      <c r="A168" s="1">
        <v>165</v>
      </c>
      <c r="B168" s="9">
        <v>45848.621446759258</v>
      </c>
      <c r="D168" s="9">
        <v>45809</v>
      </c>
      <c r="E168" s="1" t="s">
        <v>637</v>
      </c>
      <c r="F168" s="1" t="s">
        <v>494</v>
      </c>
      <c r="G168" s="1" t="s">
        <v>567</v>
      </c>
      <c r="H168" s="1">
        <v>3</v>
      </c>
      <c r="J168" s="1">
        <v>1</v>
      </c>
      <c r="N168" s="1" t="s">
        <v>217</v>
      </c>
      <c r="BY168" s="1" t="s">
        <v>1190</v>
      </c>
      <c r="CB168" s="1" t="s">
        <v>46</v>
      </c>
      <c r="CJ168" s="1" t="s">
        <v>121</v>
      </c>
      <c r="CK168" s="1">
        <v>45826</v>
      </c>
      <c r="CL168" s="1">
        <v>60</v>
      </c>
      <c r="CM168" s="1">
        <v>15</v>
      </c>
      <c r="CN168" s="1" t="s">
        <v>113</v>
      </c>
      <c r="CO168" s="1" t="s">
        <v>493</v>
      </c>
      <c r="CQ168" s="1" t="s">
        <v>45</v>
      </c>
      <c r="CZ168" s="1" t="s">
        <v>121</v>
      </c>
      <c r="DA168" s="1">
        <v>45826</v>
      </c>
      <c r="DB168" s="1">
        <v>210</v>
      </c>
      <c r="DC168" s="1">
        <v>6</v>
      </c>
      <c r="DD168" s="1" t="s">
        <v>122</v>
      </c>
      <c r="DE168" s="1" t="s">
        <v>1191</v>
      </c>
      <c r="DG168" s="1" t="s">
        <v>45</v>
      </c>
      <c r="DP168" s="1" t="s">
        <v>121</v>
      </c>
      <c r="DQ168" s="1">
        <v>45821</v>
      </c>
      <c r="DR168" s="1">
        <v>270</v>
      </c>
      <c r="DS168" s="1">
        <v>500</v>
      </c>
      <c r="DT168" s="1" t="s">
        <v>122</v>
      </c>
    </row>
    <row r="169" spans="1:437" x14ac:dyDescent="0.2">
      <c r="A169" s="1">
        <v>166</v>
      </c>
      <c r="B169" s="9">
        <v>45848.650370370371</v>
      </c>
      <c r="D169" s="9">
        <v>45809</v>
      </c>
      <c r="E169" s="1" t="s">
        <v>129</v>
      </c>
      <c r="F169" s="1" t="s">
        <v>568</v>
      </c>
      <c r="G169" s="1" t="s">
        <v>569</v>
      </c>
      <c r="H169" s="1">
        <v>4</v>
      </c>
      <c r="J169" s="1">
        <v>1</v>
      </c>
      <c r="L169" s="1" t="s">
        <v>209</v>
      </c>
      <c r="M169" s="9" t="s">
        <v>214</v>
      </c>
      <c r="N169" s="1" t="s">
        <v>217</v>
      </c>
      <c r="O169" s="1" t="s">
        <v>571</v>
      </c>
      <c r="Q169" s="1" t="s">
        <v>310</v>
      </c>
      <c r="R169" s="1" t="s">
        <v>121</v>
      </c>
      <c r="S169" s="1">
        <v>45826</v>
      </c>
      <c r="T169" s="1">
        <v>75</v>
      </c>
      <c r="U169" s="1">
        <v>12</v>
      </c>
      <c r="V169" s="1" t="s">
        <v>115</v>
      </c>
      <c r="W169" s="1" t="s">
        <v>310</v>
      </c>
      <c r="X169" s="1" t="s">
        <v>121</v>
      </c>
      <c r="Y169" s="1">
        <v>45828</v>
      </c>
      <c r="Z169" s="1">
        <v>360</v>
      </c>
      <c r="AA169" s="1">
        <v>12</v>
      </c>
      <c r="AB169" s="1" t="s">
        <v>113</v>
      </c>
      <c r="AC169" s="1" t="s">
        <v>310</v>
      </c>
      <c r="AD169" s="1" t="s">
        <v>121</v>
      </c>
      <c r="AE169" s="1">
        <v>45832</v>
      </c>
      <c r="AF169" s="1">
        <v>135</v>
      </c>
      <c r="AG169" s="1">
        <v>10</v>
      </c>
      <c r="AH169" s="1" t="s">
        <v>113</v>
      </c>
      <c r="AI169" s="1" t="s">
        <v>1192</v>
      </c>
      <c r="AJ169" s="1" t="s">
        <v>121</v>
      </c>
      <c r="AK169" s="1">
        <v>45834</v>
      </c>
      <c r="AL169" s="1">
        <v>180</v>
      </c>
      <c r="AM169" s="1">
        <v>6</v>
      </c>
      <c r="AN169" s="1" t="s">
        <v>113</v>
      </c>
      <c r="AU169" s="1" t="s">
        <v>1093</v>
      </c>
      <c r="AV169" s="1" t="s">
        <v>121</v>
      </c>
      <c r="AW169" s="1">
        <v>45826</v>
      </c>
      <c r="AX169" s="1">
        <v>120</v>
      </c>
      <c r="AY169" s="1">
        <v>8</v>
      </c>
      <c r="AZ169" s="1" t="s">
        <v>113</v>
      </c>
      <c r="BA169" s="1" t="s">
        <v>1193</v>
      </c>
      <c r="BB169" s="1" t="s">
        <v>128</v>
      </c>
      <c r="BC169" s="1">
        <v>45835</v>
      </c>
      <c r="BD169" s="1">
        <v>90</v>
      </c>
      <c r="BE169" s="1">
        <v>6</v>
      </c>
      <c r="BF169" s="1" t="s">
        <v>113</v>
      </c>
      <c r="BY169" s="1" t="s">
        <v>463</v>
      </c>
      <c r="CI169" s="1" t="s">
        <v>53</v>
      </c>
      <c r="CJ169" s="1" t="s">
        <v>121</v>
      </c>
      <c r="CK169" s="1">
        <v>45831</v>
      </c>
      <c r="CL169" s="1">
        <v>105</v>
      </c>
      <c r="CM169" s="1">
        <v>4</v>
      </c>
      <c r="CN169" s="1" t="s">
        <v>113</v>
      </c>
      <c r="CO169" s="1" t="s">
        <v>414</v>
      </c>
      <c r="CR169" s="1" t="s">
        <v>46</v>
      </c>
      <c r="CZ169" s="1" t="s">
        <v>121</v>
      </c>
      <c r="DA169" s="1">
        <v>45820</v>
      </c>
      <c r="DB169" s="1">
        <v>480</v>
      </c>
      <c r="DC169" s="1">
        <v>6</v>
      </c>
      <c r="DD169" s="1" t="s">
        <v>122</v>
      </c>
      <c r="DE169" s="1" t="s">
        <v>1094</v>
      </c>
      <c r="DI169" s="1" t="s">
        <v>47</v>
      </c>
      <c r="DP169" s="1" t="s">
        <v>121</v>
      </c>
      <c r="DQ169" s="1">
        <v>45819</v>
      </c>
      <c r="DR169" s="1">
        <v>90</v>
      </c>
      <c r="DS169" s="1">
        <v>20</v>
      </c>
      <c r="DT169" s="1" t="s">
        <v>113</v>
      </c>
      <c r="DU169" s="1" t="s">
        <v>463</v>
      </c>
      <c r="EE169" s="1" t="s">
        <v>53</v>
      </c>
      <c r="EF169" s="1" t="s">
        <v>121</v>
      </c>
      <c r="EG169" s="1">
        <v>45824</v>
      </c>
      <c r="EH169" s="1">
        <v>60</v>
      </c>
      <c r="EI169" s="1">
        <v>15</v>
      </c>
      <c r="EJ169" s="1" t="s">
        <v>113</v>
      </c>
      <c r="EK169" s="1" t="s">
        <v>413</v>
      </c>
      <c r="EO169" s="1" t="s">
        <v>47</v>
      </c>
      <c r="EV169" s="1" t="s">
        <v>121</v>
      </c>
      <c r="EW169" s="1">
        <v>45838</v>
      </c>
      <c r="EX169" s="1">
        <v>60</v>
      </c>
      <c r="EY169" s="1">
        <v>4</v>
      </c>
      <c r="EZ169" s="1" t="s">
        <v>113</v>
      </c>
      <c r="FD169" s="1" t="s">
        <v>59</v>
      </c>
      <c r="FS169" s="1" t="s">
        <v>74</v>
      </c>
      <c r="GP169" s="1" t="s">
        <v>98</v>
      </c>
      <c r="GY169" s="1" t="s">
        <v>107</v>
      </c>
      <c r="HA169" s="1" t="s">
        <v>185</v>
      </c>
      <c r="HB169" s="1" t="s">
        <v>128</v>
      </c>
      <c r="HC169" s="1">
        <v>45819</v>
      </c>
      <c r="HD169" s="1" t="s">
        <v>1194</v>
      </c>
      <c r="HG169" s="1" t="s">
        <v>58</v>
      </c>
      <c r="HW169" s="1" t="s">
        <v>74</v>
      </c>
      <c r="HX169" s="1" t="s">
        <v>75</v>
      </c>
      <c r="IT169" s="1" t="s">
        <v>98</v>
      </c>
      <c r="JC169" s="1" t="s">
        <v>107</v>
      </c>
      <c r="JE169" s="1" t="s">
        <v>130</v>
      </c>
      <c r="JF169" s="1" t="s">
        <v>128</v>
      </c>
      <c r="JG169" s="1">
        <v>45814</v>
      </c>
      <c r="JH169" s="1" t="s">
        <v>1195</v>
      </c>
      <c r="JK169" s="1" t="s">
        <v>58</v>
      </c>
      <c r="KA169" s="1" t="s">
        <v>74</v>
      </c>
      <c r="KV169" s="1" t="s">
        <v>96</v>
      </c>
      <c r="KW169" s="1" t="s">
        <v>97</v>
      </c>
      <c r="KX169" s="1" t="s">
        <v>98</v>
      </c>
      <c r="KY169" s="1" t="s">
        <v>99</v>
      </c>
      <c r="KZ169" s="1" t="s">
        <v>100</v>
      </c>
      <c r="LA169" s="1" t="s">
        <v>101</v>
      </c>
      <c r="LB169" s="1" t="s">
        <v>102</v>
      </c>
      <c r="LC169" s="1" t="s">
        <v>103</v>
      </c>
      <c r="LD169" s="1" t="s">
        <v>104</v>
      </c>
      <c r="LG169" s="1" t="s">
        <v>107</v>
      </c>
      <c r="LI169" s="1" t="s">
        <v>259</v>
      </c>
      <c r="LJ169" s="1" t="s">
        <v>128</v>
      </c>
      <c r="LK169" s="1">
        <v>45834</v>
      </c>
      <c r="LL169" s="1" t="s">
        <v>1196</v>
      </c>
      <c r="LO169" s="1" t="s">
        <v>58</v>
      </c>
      <c r="LP169" s="1" t="s">
        <v>59</v>
      </c>
      <c r="ME169" s="1" t="s">
        <v>74</v>
      </c>
      <c r="NB169" s="1" t="s">
        <v>98</v>
      </c>
      <c r="NK169" s="1" t="s">
        <v>107</v>
      </c>
      <c r="NM169" s="1" t="s">
        <v>185</v>
      </c>
      <c r="NN169" s="1" t="s">
        <v>128</v>
      </c>
      <c r="NO169" s="1">
        <v>45833</v>
      </c>
      <c r="NP169" s="1" t="s">
        <v>1197</v>
      </c>
      <c r="NS169" s="1" t="s">
        <v>58</v>
      </c>
      <c r="NT169" s="1" t="s">
        <v>59</v>
      </c>
      <c r="OI169" s="1" t="s">
        <v>74</v>
      </c>
      <c r="OJ169" s="1" t="s">
        <v>75</v>
      </c>
      <c r="PC169" s="1" t="s">
        <v>95</v>
      </c>
      <c r="PD169" s="1" t="s">
        <v>96</v>
      </c>
      <c r="PE169" s="1" t="s">
        <v>97</v>
      </c>
      <c r="PF169" s="1" t="s">
        <v>98</v>
      </c>
      <c r="PG169" s="1" t="s">
        <v>99</v>
      </c>
      <c r="PH169" s="1" t="s">
        <v>100</v>
      </c>
      <c r="PI169" s="1" t="s">
        <v>101</v>
      </c>
      <c r="PJ169" s="1" t="s">
        <v>102</v>
      </c>
      <c r="PK169" s="1" t="s">
        <v>103</v>
      </c>
      <c r="PL169" s="1" t="s">
        <v>104</v>
      </c>
      <c r="PO169" s="1" t="s">
        <v>107</v>
      </c>
      <c r="PQ169" s="1" t="s">
        <v>185</v>
      </c>
      <c r="PR169" s="1" t="s">
        <v>128</v>
      </c>
      <c r="PS169" s="1">
        <v>45826</v>
      </c>
      <c r="PT169" s="1" t="s">
        <v>1198</v>
      </c>
      <c r="PU169" s="1" t="s">
        <v>1199</v>
      </c>
    </row>
    <row r="170" spans="1:437" x14ac:dyDescent="0.2">
      <c r="A170" s="1">
        <v>167</v>
      </c>
      <c r="B170" s="9">
        <v>45848.650706018518</v>
      </c>
      <c r="D170" s="9">
        <v>45809</v>
      </c>
      <c r="E170" s="1" t="s">
        <v>150</v>
      </c>
      <c r="F170" s="1" t="s">
        <v>151</v>
      </c>
      <c r="I170" s="1">
        <v>1</v>
      </c>
      <c r="J170" s="1">
        <v>1</v>
      </c>
      <c r="N170" s="1" t="s">
        <v>217</v>
      </c>
      <c r="BY170" s="1" t="s">
        <v>1134</v>
      </c>
      <c r="CD170" s="1" t="s">
        <v>48</v>
      </c>
      <c r="CJ170" s="1" t="s">
        <v>121</v>
      </c>
      <c r="CK170" s="1">
        <v>45813</v>
      </c>
      <c r="CL170" s="1">
        <v>15</v>
      </c>
      <c r="CM170" s="1">
        <v>1</v>
      </c>
      <c r="CN170" s="1" t="s">
        <v>122</v>
      </c>
      <c r="CO170" s="1" t="s">
        <v>544</v>
      </c>
      <c r="CT170" s="1" t="s">
        <v>48</v>
      </c>
      <c r="CZ170" s="1" t="s">
        <v>121</v>
      </c>
      <c r="DA170" s="1">
        <v>45824</v>
      </c>
      <c r="DB170" s="1">
        <v>15</v>
      </c>
      <c r="DC170" s="1">
        <v>1</v>
      </c>
      <c r="DD170" s="1" t="s">
        <v>122</v>
      </c>
      <c r="DE170" s="1" t="s">
        <v>492</v>
      </c>
      <c r="DJ170" s="1" t="s">
        <v>48</v>
      </c>
      <c r="DP170" s="1" t="s">
        <v>121</v>
      </c>
      <c r="DQ170" s="1">
        <v>45824</v>
      </c>
      <c r="DR170" s="1">
        <v>15</v>
      </c>
      <c r="DS170" s="1">
        <v>1</v>
      </c>
      <c r="DT170" s="1" t="s">
        <v>122</v>
      </c>
      <c r="DU170" s="1" t="s">
        <v>492</v>
      </c>
      <c r="DZ170" s="1" t="s">
        <v>48</v>
      </c>
      <c r="EF170" s="1" t="s">
        <v>121</v>
      </c>
      <c r="EG170" s="1">
        <v>45824</v>
      </c>
      <c r="EH170" s="1">
        <v>15</v>
      </c>
      <c r="EI170" s="1">
        <v>1</v>
      </c>
      <c r="EJ170" s="1" t="s">
        <v>122</v>
      </c>
      <c r="EK170" s="1" t="s">
        <v>1135</v>
      </c>
      <c r="EP170" s="1" t="s">
        <v>48</v>
      </c>
      <c r="EV170" s="1" t="s">
        <v>121</v>
      </c>
      <c r="EW170" s="1">
        <v>45824</v>
      </c>
      <c r="EX170" s="1">
        <v>15</v>
      </c>
      <c r="EY170" s="1">
        <v>1</v>
      </c>
      <c r="EZ170" s="1" t="s">
        <v>122</v>
      </c>
    </row>
    <row r="171" spans="1:437" x14ac:dyDescent="0.2">
      <c r="A171" s="1">
        <v>168</v>
      </c>
      <c r="B171" s="9">
        <v>45848.65625</v>
      </c>
      <c r="D171" s="9">
        <v>45809</v>
      </c>
      <c r="E171" s="1" t="s">
        <v>69</v>
      </c>
      <c r="F171" s="1" t="s">
        <v>1200</v>
      </c>
      <c r="G171" s="1" t="s">
        <v>547</v>
      </c>
      <c r="J171" s="1">
        <v>3</v>
      </c>
      <c r="N171" s="1" t="s">
        <v>217</v>
      </c>
      <c r="BY171" s="1" t="s">
        <v>299</v>
      </c>
      <c r="CE171" s="1" t="s">
        <v>49</v>
      </c>
      <c r="CJ171" s="1" t="s">
        <v>121</v>
      </c>
      <c r="CK171" s="1">
        <v>45828</v>
      </c>
      <c r="CL171" s="1">
        <v>30</v>
      </c>
      <c r="CM171" s="1">
        <v>2</v>
      </c>
      <c r="CN171" s="1" t="s">
        <v>1201</v>
      </c>
      <c r="CO171" s="1" t="s">
        <v>163</v>
      </c>
      <c r="CY171" s="1" t="s">
        <v>53</v>
      </c>
      <c r="CZ171" s="1" t="s">
        <v>121</v>
      </c>
      <c r="DA171" s="1">
        <v>45828</v>
      </c>
      <c r="DB171" s="1">
        <v>30</v>
      </c>
      <c r="DC171" s="1">
        <v>1</v>
      </c>
      <c r="DD171" s="1" t="s">
        <v>149</v>
      </c>
      <c r="DE171" s="1" t="s">
        <v>286</v>
      </c>
      <c r="DN171" s="1" t="s">
        <v>52</v>
      </c>
      <c r="DP171" s="1" t="s">
        <v>121</v>
      </c>
      <c r="DQ171" s="1">
        <v>45835</v>
      </c>
      <c r="DR171" s="1">
        <v>45</v>
      </c>
      <c r="DS171" s="1">
        <v>2</v>
      </c>
      <c r="DT171" s="1" t="s">
        <v>149</v>
      </c>
    </row>
    <row r="172" spans="1:437" x14ac:dyDescent="0.2">
      <c r="A172" s="1">
        <v>169</v>
      </c>
      <c r="B172" s="9">
        <v>45848.7033912037</v>
      </c>
      <c r="D172" s="9">
        <v>45809</v>
      </c>
      <c r="E172" s="1" t="s">
        <v>193</v>
      </c>
      <c r="F172" s="1" t="s">
        <v>289</v>
      </c>
      <c r="G172" s="1" t="s">
        <v>290</v>
      </c>
      <c r="H172" s="1">
        <v>4</v>
      </c>
      <c r="I172" s="1">
        <v>0</v>
      </c>
      <c r="J172" s="1">
        <v>2</v>
      </c>
      <c r="K172" s="1">
        <v>0</v>
      </c>
      <c r="L172" s="1" t="s">
        <v>209</v>
      </c>
      <c r="M172" s="9" t="s">
        <v>214</v>
      </c>
      <c r="N172" s="1" t="s">
        <v>217</v>
      </c>
      <c r="O172" s="1" t="s">
        <v>571</v>
      </c>
      <c r="BY172" s="1" t="s">
        <v>507</v>
      </c>
      <c r="CB172" s="1" t="s">
        <v>46</v>
      </c>
      <c r="CJ172" s="1" t="s">
        <v>121</v>
      </c>
      <c r="CK172" s="1">
        <v>45814</v>
      </c>
      <c r="CL172" s="1">
        <v>30</v>
      </c>
      <c r="CM172" s="1">
        <v>3</v>
      </c>
      <c r="CN172" s="1" t="s">
        <v>113</v>
      </c>
      <c r="CO172" s="1" t="s">
        <v>426</v>
      </c>
      <c r="CQ172" s="1" t="s">
        <v>45</v>
      </c>
      <c r="CZ172" s="1" t="s">
        <v>121</v>
      </c>
      <c r="DA172" s="1">
        <v>45815</v>
      </c>
    </row>
    <row r="173" spans="1:437" x14ac:dyDescent="0.2">
      <c r="A173" s="1">
        <v>170</v>
      </c>
      <c r="B173" s="9">
        <v>45849.341782407406</v>
      </c>
      <c r="D173" s="9">
        <v>45809</v>
      </c>
      <c r="E173" s="1" t="s">
        <v>82</v>
      </c>
      <c r="F173" s="1" t="s">
        <v>538</v>
      </c>
      <c r="G173" s="1" t="s">
        <v>539</v>
      </c>
      <c r="H173" s="1">
        <v>5</v>
      </c>
      <c r="I173" s="1">
        <v>1</v>
      </c>
      <c r="J173" s="1">
        <v>0</v>
      </c>
      <c r="K173" s="1">
        <v>2</v>
      </c>
      <c r="N173" s="1" t="s">
        <v>217</v>
      </c>
      <c r="O173" s="1" t="s">
        <v>571</v>
      </c>
      <c r="BY173" s="1" t="s">
        <v>499</v>
      </c>
      <c r="CI173" s="1" t="s">
        <v>53</v>
      </c>
      <c r="CJ173" s="1" t="s">
        <v>121</v>
      </c>
      <c r="CK173" s="1">
        <v>45817</v>
      </c>
      <c r="CL173" s="1">
        <v>30</v>
      </c>
      <c r="CM173" s="1">
        <v>15</v>
      </c>
      <c r="CN173" s="1" t="s">
        <v>113</v>
      </c>
      <c r="CO173" s="1" t="s">
        <v>499</v>
      </c>
      <c r="CT173" s="1" t="s">
        <v>48</v>
      </c>
      <c r="CZ173" s="1" t="s">
        <v>121</v>
      </c>
      <c r="DA173" s="1">
        <v>45818</v>
      </c>
      <c r="DB173" s="1">
        <v>6</v>
      </c>
      <c r="DC173" s="1">
        <v>75</v>
      </c>
      <c r="DD173" s="1" t="s">
        <v>122</v>
      </c>
      <c r="DE173" s="1" t="s">
        <v>1202</v>
      </c>
      <c r="DO173" s="1" t="s">
        <v>53</v>
      </c>
      <c r="DP173" s="1" t="s">
        <v>121</v>
      </c>
      <c r="DQ173" s="1">
        <v>45833</v>
      </c>
      <c r="DR173" s="1">
        <v>60</v>
      </c>
      <c r="DS173" s="1">
        <v>3</v>
      </c>
      <c r="DT173" s="1" t="s">
        <v>122</v>
      </c>
      <c r="DU173" s="1" t="s">
        <v>496</v>
      </c>
      <c r="DW173" s="1" t="s">
        <v>45</v>
      </c>
      <c r="EF173" s="1" t="s">
        <v>121</v>
      </c>
      <c r="EG173" s="1">
        <v>45828</v>
      </c>
      <c r="EH173" s="1">
        <v>120</v>
      </c>
      <c r="EI173" s="1">
        <v>5</v>
      </c>
      <c r="EJ173" s="1" t="s">
        <v>113</v>
      </c>
      <c r="EK173" s="1" t="s">
        <v>499</v>
      </c>
      <c r="EM173" s="1" t="s">
        <v>45</v>
      </c>
      <c r="EV173" s="1" t="s">
        <v>121</v>
      </c>
      <c r="EW173" s="1">
        <v>45818</v>
      </c>
      <c r="EX173" s="1">
        <v>90</v>
      </c>
      <c r="EY173" s="1">
        <v>23</v>
      </c>
      <c r="EZ173" s="1" t="s">
        <v>113</v>
      </c>
      <c r="FJ173" s="1" t="s">
        <v>65</v>
      </c>
      <c r="GA173" s="1" t="s">
        <v>82</v>
      </c>
      <c r="GV173" s="1" t="s">
        <v>104</v>
      </c>
      <c r="GW173" s="1" t="s">
        <v>105</v>
      </c>
      <c r="GX173" s="1" t="s">
        <v>106</v>
      </c>
      <c r="HA173" s="1" t="s">
        <v>185</v>
      </c>
      <c r="HB173" s="1" t="s">
        <v>121</v>
      </c>
      <c r="HC173" s="1">
        <v>45838</v>
      </c>
      <c r="HD173" s="1" t="s">
        <v>1203</v>
      </c>
      <c r="HN173" s="1" t="s">
        <v>65</v>
      </c>
      <c r="IE173" s="1" t="s">
        <v>82</v>
      </c>
      <c r="IZ173" s="1" t="s">
        <v>104</v>
      </c>
      <c r="JA173" s="1" t="s">
        <v>105</v>
      </c>
      <c r="JE173" s="1" t="s">
        <v>130</v>
      </c>
      <c r="JF173" s="1" t="s">
        <v>121</v>
      </c>
      <c r="JG173" s="1">
        <v>45818</v>
      </c>
      <c r="JH173" s="1" t="s">
        <v>1204</v>
      </c>
    </row>
    <row r="174" spans="1:437" x14ac:dyDescent="0.2">
      <c r="A174" s="1">
        <v>171</v>
      </c>
      <c r="B174" s="9">
        <v>45849.390983796293</v>
      </c>
      <c r="D174" s="9">
        <v>45809</v>
      </c>
      <c r="E174" s="1" t="s">
        <v>194</v>
      </c>
      <c r="F174" s="1" t="s">
        <v>576</v>
      </c>
      <c r="G174" s="1" t="s">
        <v>577</v>
      </c>
      <c r="H174" s="1">
        <v>2</v>
      </c>
      <c r="I174" s="1">
        <v>2</v>
      </c>
      <c r="J174" s="1">
        <v>3</v>
      </c>
      <c r="K174" s="1">
        <v>2</v>
      </c>
      <c r="O174" s="1" t="s">
        <v>571</v>
      </c>
      <c r="GT174" s="1" t="s">
        <v>102</v>
      </c>
      <c r="GX174" s="1" t="s">
        <v>106</v>
      </c>
      <c r="HA174" s="1" t="s">
        <v>130</v>
      </c>
      <c r="HB174" s="1" t="s">
        <v>121</v>
      </c>
      <c r="HC174" s="1">
        <v>45834</v>
      </c>
      <c r="HD174" s="1" t="s">
        <v>1205</v>
      </c>
      <c r="JD174" s="1" t="s">
        <v>108</v>
      </c>
      <c r="JE174" s="1" t="s">
        <v>185</v>
      </c>
      <c r="JF174" s="1" t="s">
        <v>121</v>
      </c>
      <c r="JG174" s="1">
        <v>45831</v>
      </c>
      <c r="JH174" s="1" t="s">
        <v>1206</v>
      </c>
    </row>
    <row r="175" spans="1:437" x14ac:dyDescent="0.2">
      <c r="A175" s="1">
        <v>172</v>
      </c>
      <c r="B175" s="9">
        <v>45849.487453703703</v>
      </c>
      <c r="D175" s="9">
        <v>45809</v>
      </c>
      <c r="E175" s="1" t="s">
        <v>114</v>
      </c>
      <c r="F175" s="1" t="s">
        <v>1207</v>
      </c>
      <c r="G175" s="1" t="s">
        <v>418</v>
      </c>
      <c r="H175" s="1">
        <v>1</v>
      </c>
      <c r="I175" s="1">
        <v>0</v>
      </c>
      <c r="J175" s="1">
        <v>1</v>
      </c>
      <c r="K175" s="1">
        <v>0</v>
      </c>
      <c r="M175" s="9" t="s">
        <v>214</v>
      </c>
      <c r="N175" s="1" t="s">
        <v>217</v>
      </c>
      <c r="O175" s="1" t="s">
        <v>571</v>
      </c>
      <c r="AU175" s="1" t="s">
        <v>1208</v>
      </c>
      <c r="AV175" s="1" t="s">
        <v>121</v>
      </c>
      <c r="AW175" s="1">
        <v>45811</v>
      </c>
      <c r="AX175" s="1">
        <v>60</v>
      </c>
      <c r="AY175" s="1">
        <v>2</v>
      </c>
      <c r="AZ175" s="1" t="s">
        <v>115</v>
      </c>
      <c r="BA175" s="1" t="s">
        <v>1104</v>
      </c>
      <c r="BB175" s="1" t="s">
        <v>121</v>
      </c>
      <c r="BC175" s="1">
        <v>45811</v>
      </c>
      <c r="BD175" s="1">
        <v>60</v>
      </c>
      <c r="BE175" s="1">
        <v>2</v>
      </c>
      <c r="BF175" s="1" t="s">
        <v>115</v>
      </c>
      <c r="BY175" s="1" t="s">
        <v>284</v>
      </c>
      <c r="CB175" s="1" t="s">
        <v>46</v>
      </c>
      <c r="CJ175" s="1" t="s">
        <v>121</v>
      </c>
      <c r="CK175" s="1">
        <v>45812</v>
      </c>
      <c r="CL175" s="1">
        <v>30</v>
      </c>
      <c r="CM175" s="1">
        <v>1</v>
      </c>
      <c r="CN175" s="1" t="s">
        <v>115</v>
      </c>
      <c r="CO175" s="1" t="s">
        <v>559</v>
      </c>
      <c r="CR175" s="1" t="s">
        <v>46</v>
      </c>
      <c r="CZ175" s="1" t="s">
        <v>121</v>
      </c>
      <c r="DA175" s="1">
        <v>45812</v>
      </c>
      <c r="DB175" s="1">
        <v>30</v>
      </c>
      <c r="DC175" s="1">
        <v>1</v>
      </c>
      <c r="DD175" s="1" t="s">
        <v>115</v>
      </c>
      <c r="DE175" s="1" t="s">
        <v>1068</v>
      </c>
      <c r="DO175" s="1" t="s">
        <v>53</v>
      </c>
      <c r="DP175" s="1" t="s">
        <v>121</v>
      </c>
      <c r="DQ175" s="1">
        <v>45829</v>
      </c>
      <c r="DR175" s="1">
        <v>240</v>
      </c>
      <c r="DS175" s="1">
        <v>10</v>
      </c>
      <c r="DT175" s="1" t="s">
        <v>149</v>
      </c>
      <c r="DU175" s="1" t="s">
        <v>608</v>
      </c>
      <c r="EA175" s="1" t="s">
        <v>49</v>
      </c>
      <c r="EF175" s="1" t="s">
        <v>128</v>
      </c>
      <c r="EG175" s="1">
        <v>45854</v>
      </c>
      <c r="EH175" s="1">
        <v>30</v>
      </c>
      <c r="EI175" s="1">
        <v>1</v>
      </c>
      <c r="EJ175" s="1" t="s">
        <v>115</v>
      </c>
      <c r="EK175" s="1" t="s">
        <v>1016</v>
      </c>
      <c r="EQ175" s="1" t="s">
        <v>49</v>
      </c>
      <c r="EV175" s="1" t="s">
        <v>128</v>
      </c>
      <c r="EW175" s="1">
        <v>45832</v>
      </c>
      <c r="EX175" s="1">
        <v>30</v>
      </c>
      <c r="EY175" s="1">
        <v>1</v>
      </c>
      <c r="EZ175" s="1" t="s">
        <v>115</v>
      </c>
      <c r="FK175" s="1" t="s">
        <v>66</v>
      </c>
      <c r="GR175" s="1" t="s">
        <v>100</v>
      </c>
      <c r="GX175" s="1" t="s">
        <v>106</v>
      </c>
      <c r="HA175" s="1" t="s">
        <v>130</v>
      </c>
      <c r="HB175" s="1" t="s">
        <v>121</v>
      </c>
      <c r="HC175" s="1">
        <v>45858</v>
      </c>
      <c r="HD175" s="1" t="s">
        <v>1209</v>
      </c>
    </row>
    <row r="176" spans="1:437" x14ac:dyDescent="0.2">
      <c r="A176" s="1">
        <v>173</v>
      </c>
      <c r="B176" s="9">
        <v>45849.619097222225</v>
      </c>
      <c r="D176" s="9">
        <v>45809</v>
      </c>
      <c r="E176" s="1" t="s">
        <v>164</v>
      </c>
      <c r="F176" s="1" t="s">
        <v>540</v>
      </c>
      <c r="G176" s="1" t="s">
        <v>541</v>
      </c>
      <c r="H176" s="1">
        <v>4</v>
      </c>
      <c r="I176" s="1">
        <v>0</v>
      </c>
      <c r="J176" s="1">
        <v>4</v>
      </c>
      <c r="K176" s="1">
        <v>0</v>
      </c>
      <c r="N176" s="1" t="s">
        <v>217</v>
      </c>
      <c r="BY176" s="1" t="s">
        <v>1210</v>
      </c>
      <c r="CB176" s="1" t="s">
        <v>46</v>
      </c>
      <c r="CJ176" s="1" t="s">
        <v>121</v>
      </c>
      <c r="CK176" s="1">
        <v>45820</v>
      </c>
      <c r="CL176" s="1">
        <v>60</v>
      </c>
      <c r="CM176" s="1">
        <v>1</v>
      </c>
      <c r="CN176" s="1" t="s">
        <v>113</v>
      </c>
      <c r="CO176" s="1" t="s">
        <v>1211</v>
      </c>
      <c r="CT176" s="1" t="s">
        <v>48</v>
      </c>
      <c r="CZ176" s="1" t="s">
        <v>121</v>
      </c>
      <c r="DA176" s="1">
        <v>45825</v>
      </c>
      <c r="DB176" s="1">
        <v>30</v>
      </c>
      <c r="DC176" s="1">
        <v>6</v>
      </c>
      <c r="DD176" s="1" t="s">
        <v>113</v>
      </c>
      <c r="DE176" s="1" t="s">
        <v>528</v>
      </c>
      <c r="DH176" s="1" t="s">
        <v>46</v>
      </c>
      <c r="DP176" s="1" t="s">
        <v>121</v>
      </c>
      <c r="DQ176" s="1">
        <v>45834</v>
      </c>
      <c r="DR176" s="1">
        <v>150</v>
      </c>
      <c r="DS176" s="1">
        <v>2</v>
      </c>
      <c r="DT176" s="1" t="s">
        <v>113</v>
      </c>
    </row>
    <row r="177" spans="1:437" x14ac:dyDescent="0.2">
      <c r="A177" s="1">
        <v>174</v>
      </c>
      <c r="B177" s="9">
        <v>45849.646666666667</v>
      </c>
      <c r="D177" s="9">
        <v>45809</v>
      </c>
      <c r="E177" s="1" t="s">
        <v>604</v>
      </c>
      <c r="F177" s="1" t="s">
        <v>135</v>
      </c>
      <c r="G177" s="1" t="s">
        <v>605</v>
      </c>
      <c r="H177" s="1">
        <v>4</v>
      </c>
      <c r="I177" s="1">
        <v>1</v>
      </c>
      <c r="J177" s="1">
        <v>0</v>
      </c>
      <c r="K177" s="1">
        <v>2</v>
      </c>
      <c r="L177" s="1" t="s">
        <v>209</v>
      </c>
      <c r="N177" s="1" t="s">
        <v>217</v>
      </c>
      <c r="O177" s="1" t="s">
        <v>571</v>
      </c>
      <c r="Q177" s="1" t="s">
        <v>139</v>
      </c>
      <c r="R177" s="1" t="s">
        <v>121</v>
      </c>
      <c r="S177" s="1">
        <v>45813</v>
      </c>
      <c r="T177" s="1">
        <v>30</v>
      </c>
      <c r="U177" s="1">
        <v>2</v>
      </c>
      <c r="V177" s="1" t="s">
        <v>122</v>
      </c>
      <c r="BY177" s="1" t="s">
        <v>1212</v>
      </c>
      <c r="CB177" s="1" t="s">
        <v>46</v>
      </c>
      <c r="CJ177" s="1" t="s">
        <v>121</v>
      </c>
      <c r="CK177" s="1">
        <v>45833</v>
      </c>
      <c r="CL177" s="1">
        <v>180</v>
      </c>
      <c r="CM177" s="1">
        <v>100</v>
      </c>
      <c r="CN177" s="1" t="s">
        <v>122</v>
      </c>
      <c r="FJ177" s="1" t="s">
        <v>65</v>
      </c>
      <c r="FN177" s="1" t="s">
        <v>604</v>
      </c>
      <c r="GW177" s="1" t="s">
        <v>105</v>
      </c>
      <c r="HA177" s="1" t="s">
        <v>172</v>
      </c>
      <c r="HB177" s="1" t="s">
        <v>121</v>
      </c>
      <c r="HC177" s="1">
        <v>45813</v>
      </c>
      <c r="HD177" s="1" t="s">
        <v>1213</v>
      </c>
      <c r="HN177" s="1" t="s">
        <v>65</v>
      </c>
      <c r="HR177" s="1" t="s">
        <v>604</v>
      </c>
      <c r="JB177" s="1" t="s">
        <v>106</v>
      </c>
      <c r="JE177" s="1" t="s">
        <v>130</v>
      </c>
      <c r="JF177" s="1" t="s">
        <v>121</v>
      </c>
      <c r="JG177" s="1">
        <v>45819</v>
      </c>
      <c r="JH177" s="1" t="s">
        <v>1214</v>
      </c>
    </row>
    <row r="178" spans="1:437" x14ac:dyDescent="0.2">
      <c r="A178" s="1">
        <v>175</v>
      </c>
      <c r="B178" s="9">
        <v>45856.650185185186</v>
      </c>
      <c r="D178" s="9">
        <v>45839</v>
      </c>
      <c r="E178" s="1" t="s">
        <v>178</v>
      </c>
      <c r="F178" s="1" t="s">
        <v>179</v>
      </c>
      <c r="G178" s="1" t="s">
        <v>180</v>
      </c>
      <c r="H178" s="1">
        <v>2</v>
      </c>
      <c r="J178" s="1">
        <v>2</v>
      </c>
      <c r="N178" s="1" t="s">
        <v>217</v>
      </c>
      <c r="CF178" s="1" t="s">
        <v>50</v>
      </c>
      <c r="CJ178" s="1" t="s">
        <v>121</v>
      </c>
      <c r="CK178" s="1">
        <v>45856</v>
      </c>
      <c r="CL178" s="1">
        <v>60</v>
      </c>
      <c r="CM178" s="1">
        <v>1</v>
      </c>
      <c r="CN178" s="1" t="s">
        <v>122</v>
      </c>
    </row>
    <row r="179" spans="1:437" x14ac:dyDescent="0.2">
      <c r="A179" s="1">
        <v>176</v>
      </c>
      <c r="B179" s="9">
        <v>45859.524085648147</v>
      </c>
      <c r="D179" s="9">
        <v>45809</v>
      </c>
      <c r="E179" s="1" t="s">
        <v>195</v>
      </c>
      <c r="F179" s="1" t="s">
        <v>619</v>
      </c>
      <c r="G179" s="1" t="s">
        <v>620</v>
      </c>
      <c r="H179" s="1">
        <v>8</v>
      </c>
      <c r="I179" s="1">
        <v>0</v>
      </c>
      <c r="J179" s="1">
        <v>1</v>
      </c>
      <c r="K179" s="1">
        <v>0</v>
      </c>
      <c r="O179" s="1" t="s">
        <v>571</v>
      </c>
      <c r="FK179" s="1" t="s">
        <v>66</v>
      </c>
      <c r="GE179" s="1" t="s">
        <v>86</v>
      </c>
      <c r="GR179" s="1" t="s">
        <v>100</v>
      </c>
      <c r="GU179" s="1" t="s">
        <v>103</v>
      </c>
      <c r="GY179" s="1" t="s">
        <v>107</v>
      </c>
      <c r="HA179" s="1" t="s">
        <v>127</v>
      </c>
      <c r="HB179" s="1" t="s">
        <v>128</v>
      </c>
      <c r="HC179" s="1">
        <v>45841</v>
      </c>
      <c r="HD179" s="1" t="s">
        <v>1218</v>
      </c>
    </row>
    <row r="180" spans="1:437" x14ac:dyDescent="0.2">
      <c r="A180" s="1">
        <v>177</v>
      </c>
      <c r="B180" s="9">
        <v>45860.359791666669</v>
      </c>
      <c r="D180" s="9">
        <v>45809</v>
      </c>
      <c r="E180" s="1" t="s">
        <v>195</v>
      </c>
      <c r="F180" s="1" t="s">
        <v>477</v>
      </c>
      <c r="G180" s="1" t="s">
        <v>478</v>
      </c>
      <c r="J180" s="1">
        <v>1</v>
      </c>
      <c r="K180" s="1">
        <v>0</v>
      </c>
      <c r="N180" s="1" t="s">
        <v>217</v>
      </c>
      <c r="BY180" s="1" t="s">
        <v>412</v>
      </c>
      <c r="CB180" s="1" t="s">
        <v>46</v>
      </c>
      <c r="CJ180" s="1" t="s">
        <v>121</v>
      </c>
      <c r="CK180" s="1">
        <v>45834</v>
      </c>
      <c r="CL180" s="1">
        <v>180</v>
      </c>
      <c r="CM180" s="1">
        <v>150</v>
      </c>
      <c r="CN180" s="1" t="s">
        <v>122</v>
      </c>
      <c r="CO180" s="1" t="s">
        <v>284</v>
      </c>
      <c r="CQ180" s="1" t="s">
        <v>45</v>
      </c>
      <c r="CZ180" s="1" t="s">
        <v>121</v>
      </c>
      <c r="DA180" s="1">
        <v>45837</v>
      </c>
      <c r="DB180" s="1">
        <v>240</v>
      </c>
      <c r="DC180" s="1">
        <v>1000</v>
      </c>
      <c r="DD180" s="1" t="s">
        <v>122</v>
      </c>
    </row>
    <row r="181" spans="1:437" x14ac:dyDescent="0.2">
      <c r="A181" s="1">
        <v>178</v>
      </c>
      <c r="B181" s="9">
        <v>45870.389004629629</v>
      </c>
      <c r="D181" s="9">
        <v>45839</v>
      </c>
      <c r="E181" s="1" t="s">
        <v>168</v>
      </c>
      <c r="F181" s="1" t="s">
        <v>578</v>
      </c>
      <c r="G181" s="1" t="s">
        <v>579</v>
      </c>
      <c r="H181" s="1">
        <v>0</v>
      </c>
      <c r="I181" s="1">
        <v>4</v>
      </c>
      <c r="J181" s="1">
        <v>1</v>
      </c>
      <c r="K181" s="1">
        <v>0</v>
      </c>
      <c r="N181" s="1" t="s">
        <v>217</v>
      </c>
      <c r="BY181" s="1" t="s">
        <v>1219</v>
      </c>
      <c r="CB181" s="1" t="s">
        <v>46</v>
      </c>
      <c r="CJ181" s="1" t="s">
        <v>121</v>
      </c>
      <c r="CK181" s="1">
        <v>45845</v>
      </c>
      <c r="CL181" s="1">
        <v>30</v>
      </c>
      <c r="CM181" s="1">
        <v>1</v>
      </c>
      <c r="CN181" s="1" t="s">
        <v>149</v>
      </c>
      <c r="CO181" s="1" t="s">
        <v>1220</v>
      </c>
      <c r="CR181" s="1" t="s">
        <v>46</v>
      </c>
      <c r="CZ181" s="1" t="s">
        <v>121</v>
      </c>
      <c r="DA181" s="1">
        <v>45845</v>
      </c>
      <c r="DB181" s="1">
        <v>30</v>
      </c>
      <c r="DC181" s="1">
        <v>1</v>
      </c>
      <c r="DD181" s="1" t="s">
        <v>149</v>
      </c>
    </row>
    <row r="182" spans="1:437" x14ac:dyDescent="0.2">
      <c r="A182" s="1">
        <v>179</v>
      </c>
      <c r="B182" s="9">
        <v>45874.406817129631</v>
      </c>
      <c r="D182" s="9">
        <v>45839</v>
      </c>
      <c r="E182" s="1" t="s">
        <v>195</v>
      </c>
      <c r="F182" s="1" t="s">
        <v>477</v>
      </c>
      <c r="G182" s="1" t="s">
        <v>478</v>
      </c>
      <c r="J182" s="1">
        <v>1</v>
      </c>
      <c r="K182" s="1">
        <v>0</v>
      </c>
      <c r="P182" s="1" t="s">
        <v>295</v>
      </c>
      <c r="PU182" s="1" t="s">
        <v>1221</v>
      </c>
    </row>
    <row r="183" spans="1:437" x14ac:dyDescent="0.2">
      <c r="A183" s="1">
        <v>180</v>
      </c>
      <c r="B183" s="9">
        <v>45874.65347222222</v>
      </c>
      <c r="D183" s="9">
        <v>45839</v>
      </c>
      <c r="E183" s="1" t="s">
        <v>604</v>
      </c>
      <c r="F183" s="1" t="s">
        <v>135</v>
      </c>
      <c r="G183" s="1" t="s">
        <v>605</v>
      </c>
      <c r="H183" s="1">
        <v>5</v>
      </c>
      <c r="I183" s="1">
        <v>1</v>
      </c>
      <c r="J183" s="1">
        <v>0</v>
      </c>
      <c r="K183" s="1">
        <v>2</v>
      </c>
      <c r="N183" s="1" t="s">
        <v>217</v>
      </c>
      <c r="O183" s="1" t="s">
        <v>571</v>
      </c>
      <c r="BY183" s="1" t="s">
        <v>1222</v>
      </c>
      <c r="CB183" s="1" t="s">
        <v>46</v>
      </c>
      <c r="CJ183" s="1" t="s">
        <v>121</v>
      </c>
      <c r="CK183" s="1">
        <v>45854</v>
      </c>
      <c r="CL183" s="1">
        <v>60</v>
      </c>
      <c r="CM183" s="1">
        <v>4</v>
      </c>
      <c r="CN183" s="1" t="s">
        <v>113</v>
      </c>
      <c r="FJ183" s="1" t="s">
        <v>65</v>
      </c>
      <c r="GY183" s="1" t="s">
        <v>107</v>
      </c>
      <c r="HA183" s="1" t="s">
        <v>185</v>
      </c>
      <c r="HB183" s="1" t="s">
        <v>121</v>
      </c>
      <c r="HC183" s="1">
        <v>45867</v>
      </c>
      <c r="HD183" s="1" t="s">
        <v>1223</v>
      </c>
    </row>
    <row r="184" spans="1:437" x14ac:dyDescent="0.2">
      <c r="A184" s="1">
        <v>181</v>
      </c>
      <c r="B184" s="9">
        <v>45875.612349537034</v>
      </c>
      <c r="D184" s="9">
        <v>45839</v>
      </c>
      <c r="E184" s="1" t="s">
        <v>90</v>
      </c>
      <c r="F184" s="1" t="s">
        <v>1224</v>
      </c>
      <c r="G184" s="1" t="s">
        <v>462</v>
      </c>
      <c r="H184" s="1">
        <v>6</v>
      </c>
      <c r="I184" s="1">
        <v>1</v>
      </c>
      <c r="J184" s="1">
        <v>0</v>
      </c>
      <c r="K184" s="1">
        <v>1</v>
      </c>
      <c r="N184" s="1" t="s">
        <v>217</v>
      </c>
      <c r="BY184" s="1" t="s">
        <v>497</v>
      </c>
      <c r="CE184" s="1" t="s">
        <v>49</v>
      </c>
      <c r="CJ184" s="1" t="s">
        <v>121</v>
      </c>
      <c r="CK184" s="1">
        <v>45852</v>
      </c>
      <c r="CL184" s="1">
        <v>30</v>
      </c>
      <c r="CM184" s="1">
        <v>2</v>
      </c>
      <c r="CN184" s="1" t="s">
        <v>113</v>
      </c>
      <c r="CO184" s="1" t="s">
        <v>406</v>
      </c>
      <c r="CR184" s="1" t="s">
        <v>46</v>
      </c>
      <c r="CZ184" s="1" t="s">
        <v>121</v>
      </c>
      <c r="DA184" s="1">
        <v>45861</v>
      </c>
      <c r="DB184" s="1">
        <v>90</v>
      </c>
      <c r="DC184" s="1">
        <v>5</v>
      </c>
      <c r="DD184" s="1" t="s">
        <v>113</v>
      </c>
      <c r="DE184" s="1" t="s">
        <v>500</v>
      </c>
      <c r="DF184" s="1" t="s">
        <v>44</v>
      </c>
      <c r="DH184" s="1" t="s">
        <v>46</v>
      </c>
      <c r="DJ184" s="1" t="s">
        <v>48</v>
      </c>
      <c r="DK184" s="1" t="s">
        <v>49</v>
      </c>
      <c r="DP184" s="1" t="s">
        <v>121</v>
      </c>
      <c r="DQ184" s="1">
        <v>45868</v>
      </c>
      <c r="DR184" s="1">
        <v>60</v>
      </c>
      <c r="DS184" s="1">
        <v>10</v>
      </c>
      <c r="DT184" s="1" t="s">
        <v>113</v>
      </c>
    </row>
    <row r="185" spans="1:437" x14ac:dyDescent="0.2">
      <c r="A185" s="1">
        <v>182</v>
      </c>
      <c r="B185" s="9">
        <v>45875.69321759259</v>
      </c>
      <c r="D185" s="9">
        <v>45839</v>
      </c>
      <c r="E185" s="1" t="s">
        <v>187</v>
      </c>
      <c r="F185" s="1" t="s">
        <v>265</v>
      </c>
      <c r="G185" s="1" t="s">
        <v>266</v>
      </c>
      <c r="K185" s="1">
        <v>2</v>
      </c>
      <c r="N185" s="1" t="s">
        <v>217</v>
      </c>
      <c r="O185" s="1" t="s">
        <v>571</v>
      </c>
      <c r="BY185" s="1" t="s">
        <v>181</v>
      </c>
      <c r="CA185" s="1" t="s">
        <v>45</v>
      </c>
      <c r="CC185" s="1" t="s">
        <v>47</v>
      </c>
      <c r="CJ185" s="1" t="s">
        <v>121</v>
      </c>
      <c r="CK185" s="1">
        <v>45848</v>
      </c>
      <c r="CL185" s="1">
        <v>90</v>
      </c>
      <c r="CM185" s="1">
        <v>20</v>
      </c>
      <c r="CN185" s="1" t="s">
        <v>149</v>
      </c>
      <c r="CO185" s="1" t="s">
        <v>181</v>
      </c>
      <c r="CY185" s="1" t="s">
        <v>53</v>
      </c>
      <c r="CZ185" s="1" t="s">
        <v>121</v>
      </c>
      <c r="DA185" s="1">
        <v>45854</v>
      </c>
      <c r="DB185" s="1">
        <v>120</v>
      </c>
      <c r="DC185" s="1">
        <v>15</v>
      </c>
      <c r="DD185" s="1" t="s">
        <v>149</v>
      </c>
      <c r="DE185" s="1" t="s">
        <v>181</v>
      </c>
      <c r="DI185" s="1" t="s">
        <v>47</v>
      </c>
      <c r="DP185" s="1" t="s">
        <v>121</v>
      </c>
      <c r="DQ185" s="1">
        <v>45848</v>
      </c>
      <c r="DR185" s="1">
        <v>60</v>
      </c>
      <c r="DS185" s="1">
        <v>10</v>
      </c>
      <c r="DT185" s="1" t="s">
        <v>113</v>
      </c>
      <c r="FB185" s="1" t="s">
        <v>57</v>
      </c>
      <c r="GM185" s="1" t="s">
        <v>95</v>
      </c>
      <c r="GY185" s="1" t="s">
        <v>107</v>
      </c>
      <c r="HA185" s="1" t="s">
        <v>127</v>
      </c>
      <c r="HB185" s="1" t="s">
        <v>121</v>
      </c>
      <c r="HC185" s="1">
        <v>45856</v>
      </c>
      <c r="HD185" s="1" t="s">
        <v>1225</v>
      </c>
    </row>
    <row r="186" spans="1:437" x14ac:dyDescent="0.2">
      <c r="A186" s="1">
        <v>183</v>
      </c>
      <c r="B186" s="9">
        <v>45876.487037037034</v>
      </c>
      <c r="D186" s="9">
        <v>45839</v>
      </c>
      <c r="E186" s="1" t="s">
        <v>196</v>
      </c>
      <c r="F186" s="1" t="s">
        <v>1226</v>
      </c>
      <c r="G186" s="1" t="s">
        <v>472</v>
      </c>
      <c r="H186" s="1">
        <v>6</v>
      </c>
      <c r="J186" s="1">
        <v>3</v>
      </c>
      <c r="N186" s="1" t="s">
        <v>217</v>
      </c>
      <c r="O186" s="1" t="s">
        <v>571</v>
      </c>
      <c r="BY186" s="1" t="s">
        <v>476</v>
      </c>
      <c r="CI186" s="1" t="s">
        <v>53</v>
      </c>
      <c r="CJ186" s="1" t="s">
        <v>121</v>
      </c>
      <c r="CK186" s="1">
        <v>45864</v>
      </c>
      <c r="CL186" s="1">
        <v>180</v>
      </c>
      <c r="CM186" s="1">
        <v>23</v>
      </c>
      <c r="CN186" s="1" t="s">
        <v>264</v>
      </c>
      <c r="CO186" s="1" t="s">
        <v>288</v>
      </c>
      <c r="CY186" s="1" t="s">
        <v>53</v>
      </c>
      <c r="CZ186" s="1" t="s">
        <v>121</v>
      </c>
      <c r="DA186" s="1">
        <v>45847</v>
      </c>
      <c r="DB186" s="1">
        <v>60</v>
      </c>
      <c r="DC186" s="1">
        <v>18</v>
      </c>
      <c r="DD186" s="1" t="s">
        <v>122</v>
      </c>
      <c r="GH186" s="1" t="s">
        <v>89</v>
      </c>
      <c r="GZ186" s="1" t="s">
        <v>108</v>
      </c>
      <c r="HA186" s="1" t="s">
        <v>185</v>
      </c>
      <c r="HB186" s="1" t="s">
        <v>121</v>
      </c>
      <c r="HC186" s="1">
        <v>45846</v>
      </c>
      <c r="HD186" s="1" t="s">
        <v>1227</v>
      </c>
    </row>
    <row r="187" spans="1:437" x14ac:dyDescent="0.2">
      <c r="A187" s="1">
        <v>184</v>
      </c>
      <c r="B187" s="9">
        <v>45876.545925925922</v>
      </c>
      <c r="D187" s="9">
        <v>45870</v>
      </c>
      <c r="E187" s="1" t="s">
        <v>137</v>
      </c>
      <c r="F187" s="1" t="s">
        <v>548</v>
      </c>
      <c r="G187" s="1" t="s">
        <v>549</v>
      </c>
      <c r="H187" s="1">
        <v>3</v>
      </c>
      <c r="I187" s="1">
        <v>1</v>
      </c>
      <c r="J187" s="1">
        <v>1</v>
      </c>
      <c r="K187" s="1">
        <v>1</v>
      </c>
      <c r="L187" s="1" t="s">
        <v>209</v>
      </c>
      <c r="Q187" s="1" t="s">
        <v>138</v>
      </c>
      <c r="R187" s="1" t="s">
        <v>126</v>
      </c>
      <c r="S187" s="1">
        <v>45856</v>
      </c>
      <c r="T187" s="1">
        <v>20</v>
      </c>
      <c r="U187" s="1">
        <v>1</v>
      </c>
      <c r="V187" s="1" t="s">
        <v>113</v>
      </c>
      <c r="W187" s="1" t="s">
        <v>138</v>
      </c>
      <c r="X187" s="1" t="s">
        <v>128</v>
      </c>
      <c r="Y187" s="1">
        <v>45868</v>
      </c>
      <c r="Z187" s="1">
        <v>60</v>
      </c>
      <c r="AA187" s="1">
        <v>1</v>
      </c>
      <c r="AB187" s="1" t="s">
        <v>122</v>
      </c>
    </row>
    <row r="188" spans="1:437" x14ac:dyDescent="0.2">
      <c r="A188" s="1">
        <v>185</v>
      </c>
      <c r="B188" s="9">
        <v>45877.394988425927</v>
      </c>
      <c r="D188" s="9">
        <v>45839</v>
      </c>
      <c r="E188" s="1" t="s">
        <v>190</v>
      </c>
      <c r="F188" s="1" t="s">
        <v>1180</v>
      </c>
      <c r="G188" s="1" t="s">
        <v>1181</v>
      </c>
      <c r="H188" s="1">
        <v>4</v>
      </c>
      <c r="I188" s="1">
        <v>0</v>
      </c>
      <c r="J188" s="1">
        <v>3</v>
      </c>
      <c r="K188" s="1">
        <v>0</v>
      </c>
      <c r="N188" s="1" t="s">
        <v>217</v>
      </c>
      <c r="BY188" s="1" t="s">
        <v>301</v>
      </c>
      <c r="CI188" s="1" t="s">
        <v>53</v>
      </c>
      <c r="CJ188" s="1" t="s">
        <v>121</v>
      </c>
      <c r="CK188" s="1">
        <v>45845</v>
      </c>
      <c r="CL188" s="1">
        <v>5</v>
      </c>
      <c r="CM188" s="1">
        <v>1</v>
      </c>
      <c r="CN188" s="1" t="s">
        <v>115</v>
      </c>
      <c r="CO188" s="1" t="s">
        <v>269</v>
      </c>
      <c r="CR188" s="1" t="s">
        <v>46</v>
      </c>
      <c r="CZ188" s="1" t="s">
        <v>126</v>
      </c>
      <c r="DA188" s="1">
        <v>45841</v>
      </c>
      <c r="DB188" s="1">
        <v>15</v>
      </c>
      <c r="DC188" s="1">
        <v>1</v>
      </c>
      <c r="DD188" s="1" t="s">
        <v>113</v>
      </c>
      <c r="DE188" s="1" t="s">
        <v>1228</v>
      </c>
      <c r="DF188" s="1" t="s">
        <v>44</v>
      </c>
      <c r="DP188" s="1" t="s">
        <v>121</v>
      </c>
      <c r="DQ188" s="1">
        <v>45845</v>
      </c>
      <c r="DR188" s="1">
        <v>15</v>
      </c>
      <c r="DS188" s="1">
        <v>1</v>
      </c>
      <c r="DT188" s="1" t="s">
        <v>115</v>
      </c>
      <c r="DU188" s="1" t="s">
        <v>1228</v>
      </c>
      <c r="DX188" s="1" t="s">
        <v>46</v>
      </c>
      <c r="EF188" s="1" t="s">
        <v>121</v>
      </c>
      <c r="EG188" s="1">
        <v>45849</v>
      </c>
      <c r="EH188" s="1">
        <v>20</v>
      </c>
      <c r="EI188" s="1">
        <v>1</v>
      </c>
      <c r="EJ188" s="1" t="s">
        <v>115</v>
      </c>
      <c r="PU188" s="1" t="s">
        <v>1229</v>
      </c>
    </row>
    <row r="189" spans="1:437" x14ac:dyDescent="0.2">
      <c r="A189" s="1">
        <v>186</v>
      </c>
      <c r="B189" s="9">
        <v>45877.402928240743</v>
      </c>
      <c r="D189" s="9">
        <v>45839</v>
      </c>
      <c r="E189" s="1" t="s">
        <v>157</v>
      </c>
      <c r="F189" s="1" t="s">
        <v>158</v>
      </c>
      <c r="G189" s="1" t="s">
        <v>159</v>
      </c>
      <c r="H189" s="1">
        <v>8</v>
      </c>
      <c r="I189" s="1">
        <v>0</v>
      </c>
      <c r="J189" s="1">
        <v>8</v>
      </c>
      <c r="K189" s="1">
        <v>1</v>
      </c>
      <c r="N189" s="1" t="s">
        <v>217</v>
      </c>
      <c r="O189" s="1" t="s">
        <v>571</v>
      </c>
      <c r="BY189" s="1" t="s">
        <v>161</v>
      </c>
      <c r="CA189" s="1" t="s">
        <v>45</v>
      </c>
      <c r="CJ189" s="1" t="s">
        <v>128</v>
      </c>
      <c r="CK189" s="1">
        <v>45863</v>
      </c>
      <c r="CL189" s="1">
        <v>90</v>
      </c>
      <c r="CM189" s="1">
        <v>21</v>
      </c>
      <c r="CN189" s="1" t="s">
        <v>122</v>
      </c>
      <c r="FF189" s="1" t="s">
        <v>61</v>
      </c>
      <c r="FW189" s="1" t="s">
        <v>78</v>
      </c>
      <c r="GQ189" s="1" t="s">
        <v>99</v>
      </c>
      <c r="GY189" s="1" t="s">
        <v>107</v>
      </c>
      <c r="HA189" s="1" t="s">
        <v>127</v>
      </c>
      <c r="HB189" s="1" t="s">
        <v>128</v>
      </c>
      <c r="HC189" s="1">
        <v>45849</v>
      </c>
      <c r="HD189" s="1" t="s">
        <v>1230</v>
      </c>
      <c r="HJ189" s="1" t="s">
        <v>61</v>
      </c>
      <c r="HS189" s="1" t="s">
        <v>69</v>
      </c>
      <c r="IA189" s="1" t="s">
        <v>78</v>
      </c>
      <c r="IU189" s="1" t="s">
        <v>99</v>
      </c>
      <c r="JC189" s="1" t="s">
        <v>107</v>
      </c>
      <c r="JE189" s="1" t="s">
        <v>185</v>
      </c>
      <c r="JF189" s="1" t="s">
        <v>128</v>
      </c>
      <c r="JG189" s="1">
        <v>45848</v>
      </c>
      <c r="JH189" s="1" t="s">
        <v>1231</v>
      </c>
    </row>
    <row r="190" spans="1:437" x14ac:dyDescent="0.2">
      <c r="A190" s="1">
        <v>187</v>
      </c>
      <c r="B190" s="9">
        <v>45877.464606481481</v>
      </c>
      <c r="D190" s="9">
        <v>45839</v>
      </c>
      <c r="E190" s="1" t="s">
        <v>174</v>
      </c>
      <c r="F190" s="1" t="s">
        <v>175</v>
      </c>
      <c r="G190" s="1" t="s">
        <v>1098</v>
      </c>
      <c r="H190" s="1">
        <v>1</v>
      </c>
      <c r="I190" s="1">
        <v>1</v>
      </c>
      <c r="J190" s="1">
        <v>1</v>
      </c>
      <c r="K190" s="1">
        <v>4</v>
      </c>
      <c r="P190" s="1" t="s">
        <v>295</v>
      </c>
      <c r="PU190" s="1" t="s">
        <v>1232</v>
      </c>
    </row>
    <row r="191" spans="1:437" x14ac:dyDescent="0.2">
      <c r="A191" s="1">
        <v>188</v>
      </c>
      <c r="B191" s="9">
        <v>45877.514363425929</v>
      </c>
      <c r="D191" s="9">
        <v>45870</v>
      </c>
      <c r="E191" s="1" t="s">
        <v>195</v>
      </c>
      <c r="F191" s="1" t="s">
        <v>619</v>
      </c>
      <c r="G191" s="1" t="s">
        <v>620</v>
      </c>
      <c r="H191" s="1">
        <v>8</v>
      </c>
      <c r="I191" s="1">
        <v>0</v>
      </c>
      <c r="J191" s="1">
        <v>1</v>
      </c>
      <c r="K191" s="1">
        <v>0</v>
      </c>
      <c r="O191" s="1" t="s">
        <v>571</v>
      </c>
      <c r="FK191" s="1" t="s">
        <v>66</v>
      </c>
      <c r="FL191" s="1" t="s">
        <v>67</v>
      </c>
      <c r="GE191" s="1" t="s">
        <v>86</v>
      </c>
      <c r="GR191" s="1" t="s">
        <v>100</v>
      </c>
      <c r="GU191" s="1" t="s">
        <v>103</v>
      </c>
      <c r="GY191" s="1" t="s">
        <v>107</v>
      </c>
      <c r="HA191" s="1" t="s">
        <v>185</v>
      </c>
      <c r="HB191" s="1" t="s">
        <v>128</v>
      </c>
      <c r="HC191" s="1">
        <v>45867</v>
      </c>
      <c r="HD191" s="1" t="s">
        <v>1233</v>
      </c>
    </row>
    <row r="192" spans="1:437" x14ac:dyDescent="0.2">
      <c r="A192" s="1">
        <v>189</v>
      </c>
      <c r="B192" s="9">
        <v>45877.630706018521</v>
      </c>
      <c r="D192" s="9">
        <v>45839</v>
      </c>
      <c r="E192" s="1" t="s">
        <v>69</v>
      </c>
      <c r="F192" s="1" t="s">
        <v>1200</v>
      </c>
      <c r="G192" s="1" t="s">
        <v>547</v>
      </c>
      <c r="J192" s="1">
        <v>3</v>
      </c>
      <c r="N192" s="1" t="s">
        <v>217</v>
      </c>
      <c r="BY192" s="1" t="s">
        <v>286</v>
      </c>
      <c r="CI192" s="1" t="s">
        <v>53</v>
      </c>
      <c r="CJ192" s="1" t="s">
        <v>121</v>
      </c>
      <c r="CK192" s="1">
        <v>45856</v>
      </c>
      <c r="CL192" s="1">
        <v>30</v>
      </c>
      <c r="CM192" s="1">
        <v>3</v>
      </c>
      <c r="CN192" s="1" t="s">
        <v>115</v>
      </c>
      <c r="CO192" s="1" t="s">
        <v>286</v>
      </c>
      <c r="CX192" s="1" t="s">
        <v>52</v>
      </c>
      <c r="CZ192" s="1" t="s">
        <v>121</v>
      </c>
      <c r="DA192" s="1">
        <v>45862</v>
      </c>
      <c r="DB192" s="1">
        <v>60</v>
      </c>
      <c r="DC192" s="1">
        <v>4</v>
      </c>
      <c r="DD192" s="1" t="s">
        <v>115</v>
      </c>
      <c r="PU192" s="1" t="s">
        <v>1234</v>
      </c>
    </row>
    <row r="193" spans="1:437" x14ac:dyDescent="0.2">
      <c r="A193" s="1">
        <v>190</v>
      </c>
      <c r="B193" s="9">
        <v>45877.657372685186</v>
      </c>
      <c r="D193" s="9">
        <v>45839</v>
      </c>
      <c r="E193" s="1" t="s">
        <v>192</v>
      </c>
      <c r="F193" s="1" t="s">
        <v>296</v>
      </c>
      <c r="G193" s="1" t="s">
        <v>297</v>
      </c>
      <c r="H193" s="1">
        <v>7</v>
      </c>
      <c r="I193" s="1">
        <v>0</v>
      </c>
      <c r="J193" s="1">
        <v>2</v>
      </c>
      <c r="K193" s="1">
        <v>0</v>
      </c>
      <c r="L193" s="1" t="s">
        <v>209</v>
      </c>
      <c r="N193" s="1" t="s">
        <v>217</v>
      </c>
      <c r="Q193" s="1" t="s">
        <v>293</v>
      </c>
      <c r="R193" s="1" t="s">
        <v>128</v>
      </c>
      <c r="S193" s="1">
        <v>45846</v>
      </c>
      <c r="T193" s="1">
        <v>60</v>
      </c>
      <c r="U193" s="1">
        <v>5</v>
      </c>
      <c r="V193" s="1" t="s">
        <v>122</v>
      </c>
      <c r="BY193" s="1" t="s">
        <v>1235</v>
      </c>
      <c r="CB193" s="1" t="s">
        <v>46</v>
      </c>
      <c r="CJ193" s="1" t="s">
        <v>126</v>
      </c>
      <c r="CK193" s="1">
        <v>45840</v>
      </c>
      <c r="CL193" s="1">
        <v>30</v>
      </c>
      <c r="CM193" s="1">
        <v>2</v>
      </c>
      <c r="CN193" s="1" t="s">
        <v>122</v>
      </c>
      <c r="CO193" s="1" t="s">
        <v>1236</v>
      </c>
      <c r="CY193" s="1" t="s">
        <v>53</v>
      </c>
      <c r="CZ193" s="1" t="s">
        <v>112</v>
      </c>
      <c r="DA193" s="1">
        <v>45848</v>
      </c>
      <c r="DB193" s="1">
        <v>30</v>
      </c>
      <c r="DC193" s="1">
        <v>1</v>
      </c>
      <c r="DD193" s="1" t="s">
        <v>122</v>
      </c>
      <c r="PU193" s="1" t="s">
        <v>1237</v>
      </c>
    </row>
    <row r="194" spans="1:437" x14ac:dyDescent="0.2">
      <c r="A194" s="1">
        <v>191</v>
      </c>
      <c r="B194" s="9">
        <v>45877.699907407405</v>
      </c>
      <c r="D194" s="9">
        <v>45839</v>
      </c>
      <c r="E194" s="1" t="s">
        <v>155</v>
      </c>
      <c r="F194" s="1" t="s">
        <v>530</v>
      </c>
      <c r="G194" s="1" t="s">
        <v>552</v>
      </c>
      <c r="H194" s="1">
        <v>3</v>
      </c>
      <c r="K194" s="1">
        <v>3</v>
      </c>
      <c r="L194" s="1" t="s">
        <v>209</v>
      </c>
      <c r="N194" s="1" t="s">
        <v>217</v>
      </c>
      <c r="Q194" s="1" t="s">
        <v>1165</v>
      </c>
      <c r="R194" s="1" t="s">
        <v>121</v>
      </c>
      <c r="S194" s="1">
        <v>45840</v>
      </c>
      <c r="T194" s="1">
        <v>30</v>
      </c>
      <c r="U194" s="1">
        <v>1</v>
      </c>
      <c r="V194" s="1" t="s">
        <v>146</v>
      </c>
      <c r="W194" s="1" t="s">
        <v>1165</v>
      </c>
      <c r="X194" s="1" t="s">
        <v>121</v>
      </c>
      <c r="Y194" s="1">
        <v>45849</v>
      </c>
      <c r="Z194" s="1">
        <v>30</v>
      </c>
      <c r="AA194" s="1">
        <v>1</v>
      </c>
      <c r="AB194" s="1" t="s">
        <v>146</v>
      </c>
      <c r="AC194" s="1" t="s">
        <v>1165</v>
      </c>
      <c r="AD194" s="1" t="s">
        <v>126</v>
      </c>
      <c r="AE194" s="1">
        <v>45852</v>
      </c>
      <c r="AF194" s="1">
        <v>60</v>
      </c>
      <c r="AG194" s="1">
        <v>2</v>
      </c>
      <c r="AH194" s="1" t="s">
        <v>146</v>
      </c>
      <c r="AI194" s="1" t="s">
        <v>1165</v>
      </c>
      <c r="AJ194" s="1" t="s">
        <v>121</v>
      </c>
      <c r="AK194" s="1">
        <v>45860</v>
      </c>
      <c r="AL194" s="1">
        <v>30</v>
      </c>
      <c r="AM194" s="1">
        <v>1</v>
      </c>
      <c r="AN194" s="1" t="s">
        <v>146</v>
      </c>
      <c r="AP194" s="1" t="s">
        <v>121</v>
      </c>
      <c r="AQ194" s="1">
        <v>45861</v>
      </c>
      <c r="AR194" s="1">
        <v>120</v>
      </c>
      <c r="AS194" s="1">
        <v>3</v>
      </c>
      <c r="AT194" s="1" t="s">
        <v>146</v>
      </c>
      <c r="BY194" s="1" t="s">
        <v>156</v>
      </c>
      <c r="CB194" s="1" t="s">
        <v>46</v>
      </c>
      <c r="CJ194" s="1" t="s">
        <v>121</v>
      </c>
      <c r="CK194" s="1">
        <v>45853</v>
      </c>
      <c r="CL194" s="1">
        <v>120</v>
      </c>
      <c r="CM194" s="1">
        <v>2</v>
      </c>
      <c r="CN194" s="1" t="s">
        <v>146</v>
      </c>
      <c r="CO194" s="1" t="s">
        <v>512</v>
      </c>
      <c r="CR194" s="1" t="s">
        <v>46</v>
      </c>
      <c r="CZ194" s="1" t="s">
        <v>121</v>
      </c>
      <c r="DA194" s="1">
        <v>45854</v>
      </c>
      <c r="DB194" s="1">
        <v>120</v>
      </c>
      <c r="DC194" s="1">
        <v>3</v>
      </c>
      <c r="DD194" s="1" t="s">
        <v>146</v>
      </c>
    </row>
    <row r="195" spans="1:437" x14ac:dyDescent="0.2">
      <c r="A195" s="1">
        <v>192</v>
      </c>
      <c r="B195" s="9">
        <v>45879.586238425924</v>
      </c>
      <c r="D195" s="9">
        <v>45839</v>
      </c>
      <c r="E195" s="1" t="s">
        <v>91</v>
      </c>
      <c r="F195" s="1" t="s">
        <v>118</v>
      </c>
      <c r="G195" s="1" t="s">
        <v>119</v>
      </c>
      <c r="H195" s="1">
        <v>4</v>
      </c>
      <c r="I195" s="1">
        <v>1</v>
      </c>
      <c r="J195" s="1">
        <v>2</v>
      </c>
      <c r="K195" s="1">
        <v>1</v>
      </c>
      <c r="L195" s="1" t="s">
        <v>209</v>
      </c>
      <c r="M195" s="9" t="s">
        <v>214</v>
      </c>
      <c r="N195" s="1" t="s">
        <v>217</v>
      </c>
      <c r="Q195" s="1" t="s">
        <v>422</v>
      </c>
      <c r="R195" s="1" t="s">
        <v>121</v>
      </c>
      <c r="S195" s="1">
        <v>45841</v>
      </c>
      <c r="T195" s="1">
        <v>15</v>
      </c>
      <c r="U195" s="1">
        <v>1</v>
      </c>
      <c r="V195" s="1" t="s">
        <v>113</v>
      </c>
      <c r="AU195" s="1" t="s">
        <v>120</v>
      </c>
      <c r="AV195" s="1" t="s">
        <v>121</v>
      </c>
      <c r="AW195" s="1">
        <v>45827</v>
      </c>
      <c r="AX195" s="1">
        <v>15</v>
      </c>
      <c r="AY195" s="1">
        <v>2</v>
      </c>
      <c r="AZ195" s="1" t="s">
        <v>122</v>
      </c>
      <c r="BA195" s="1" t="s">
        <v>445</v>
      </c>
      <c r="BB195" s="1" t="s">
        <v>112</v>
      </c>
      <c r="BC195" s="1">
        <v>45845</v>
      </c>
      <c r="BD195" s="1">
        <v>1</v>
      </c>
      <c r="BE195" s="1">
        <v>1</v>
      </c>
      <c r="BF195" s="1" t="s">
        <v>113</v>
      </c>
      <c r="BY195" s="1" t="s">
        <v>423</v>
      </c>
      <c r="BZ195" s="1" t="s">
        <v>44</v>
      </c>
      <c r="CB195" s="1" t="s">
        <v>46</v>
      </c>
      <c r="CF195" s="1" t="s">
        <v>50</v>
      </c>
      <c r="CJ195" s="1" t="s">
        <v>121</v>
      </c>
      <c r="CK195" s="1">
        <v>45853</v>
      </c>
      <c r="CL195" s="1">
        <v>60</v>
      </c>
      <c r="CM195" s="1">
        <v>5</v>
      </c>
      <c r="CN195" s="1" t="s">
        <v>113</v>
      </c>
      <c r="CO195" s="1" t="s">
        <v>123</v>
      </c>
      <c r="CR195" s="1" t="s">
        <v>46</v>
      </c>
      <c r="CZ195" s="1" t="s">
        <v>121</v>
      </c>
      <c r="DA195" s="1">
        <v>45846</v>
      </c>
      <c r="DB195" s="1">
        <v>30</v>
      </c>
      <c r="DC195" s="1">
        <v>3</v>
      </c>
      <c r="DD195" s="1" t="s">
        <v>122</v>
      </c>
      <c r="DE195" s="1" t="s">
        <v>262</v>
      </c>
      <c r="DH195" s="1" t="s">
        <v>46</v>
      </c>
      <c r="DP195" s="1" t="s">
        <v>121</v>
      </c>
      <c r="DQ195" s="1">
        <v>45853</v>
      </c>
      <c r="DR195" s="1">
        <v>30</v>
      </c>
      <c r="DS195" s="1">
        <v>2</v>
      </c>
      <c r="DT195" s="1" t="s">
        <v>122</v>
      </c>
    </row>
    <row r="196" spans="1:437" x14ac:dyDescent="0.2">
      <c r="A196" s="1">
        <v>193</v>
      </c>
      <c r="B196" s="9">
        <v>45880.395972222221</v>
      </c>
      <c r="D196" s="9">
        <v>45839</v>
      </c>
      <c r="E196" s="1" t="s">
        <v>189</v>
      </c>
      <c r="F196" s="1" t="s">
        <v>308</v>
      </c>
      <c r="G196" s="1" t="s">
        <v>465</v>
      </c>
      <c r="H196" s="1">
        <v>7</v>
      </c>
      <c r="J196" s="1">
        <v>1</v>
      </c>
      <c r="O196" s="1" t="s">
        <v>571</v>
      </c>
      <c r="FC196" s="1" t="s">
        <v>58</v>
      </c>
      <c r="FT196" s="1" t="s">
        <v>75</v>
      </c>
      <c r="GX196" s="1" t="s">
        <v>106</v>
      </c>
      <c r="HA196" s="1" t="s">
        <v>130</v>
      </c>
      <c r="HB196" s="1" t="s">
        <v>121</v>
      </c>
      <c r="HC196" s="1">
        <v>45857</v>
      </c>
      <c r="HD196" s="1" t="s">
        <v>1238</v>
      </c>
      <c r="HX196" s="1" t="s">
        <v>75</v>
      </c>
      <c r="JB196" s="1" t="s">
        <v>106</v>
      </c>
      <c r="JE196" s="1" t="s">
        <v>130</v>
      </c>
      <c r="JF196" s="1" t="s">
        <v>121</v>
      </c>
      <c r="JG196" s="1">
        <v>45862</v>
      </c>
      <c r="JH196" s="1" t="s">
        <v>1239</v>
      </c>
      <c r="KB196" s="1" t="s">
        <v>75</v>
      </c>
      <c r="LF196" s="1" t="s">
        <v>106</v>
      </c>
      <c r="LI196" s="1" t="s">
        <v>172</v>
      </c>
      <c r="LJ196" s="1" t="s">
        <v>121</v>
      </c>
      <c r="LK196" s="1">
        <v>45864</v>
      </c>
      <c r="LL196" s="1" t="s">
        <v>1240</v>
      </c>
    </row>
    <row r="197" spans="1:437" x14ac:dyDescent="0.2">
      <c r="A197" s="1">
        <v>194</v>
      </c>
      <c r="B197" s="9">
        <v>45880.419756944444</v>
      </c>
      <c r="D197" s="9">
        <v>45839</v>
      </c>
      <c r="E197" s="1" t="s">
        <v>191</v>
      </c>
      <c r="F197" s="1" t="s">
        <v>534</v>
      </c>
      <c r="G197" s="1" t="s">
        <v>535</v>
      </c>
      <c r="H197" s="1">
        <v>2</v>
      </c>
      <c r="J197" s="1">
        <v>1</v>
      </c>
      <c r="P197" s="1" t="s">
        <v>295</v>
      </c>
    </row>
    <row r="198" spans="1:437" x14ac:dyDescent="0.2">
      <c r="A198" s="1">
        <v>195</v>
      </c>
      <c r="B198" s="9">
        <v>45880.589756944442</v>
      </c>
      <c r="D198" s="9">
        <v>45839</v>
      </c>
      <c r="E198" s="1" t="s">
        <v>148</v>
      </c>
      <c r="F198" s="1" t="s">
        <v>436</v>
      </c>
      <c r="G198" s="1" t="s">
        <v>437</v>
      </c>
      <c r="H198" s="1">
        <v>4</v>
      </c>
      <c r="I198" s="1">
        <v>0</v>
      </c>
      <c r="J198" s="1">
        <v>1</v>
      </c>
      <c r="K198" s="1">
        <v>1</v>
      </c>
      <c r="P198" s="1" t="s">
        <v>295</v>
      </c>
    </row>
    <row r="199" spans="1:437" x14ac:dyDescent="0.2">
      <c r="A199" s="1">
        <v>196</v>
      </c>
      <c r="B199" s="9">
        <v>45880.651342592595</v>
      </c>
      <c r="D199" s="9">
        <v>45839</v>
      </c>
      <c r="E199" s="1" t="s">
        <v>140</v>
      </c>
      <c r="F199" s="1" t="s">
        <v>1077</v>
      </c>
      <c r="G199" s="1" t="s">
        <v>1078</v>
      </c>
      <c r="H199" s="1">
        <v>1</v>
      </c>
      <c r="J199" s="1">
        <v>1</v>
      </c>
      <c r="P199" s="1" t="s">
        <v>295</v>
      </c>
    </row>
    <row r="200" spans="1:437" x14ac:dyDescent="0.2">
      <c r="A200" s="1">
        <v>197</v>
      </c>
      <c r="B200" s="9">
        <v>45880.702303240738</v>
      </c>
      <c r="D200" s="9">
        <v>45839</v>
      </c>
      <c r="E200" s="1" t="s">
        <v>193</v>
      </c>
      <c r="F200" s="1" t="s">
        <v>289</v>
      </c>
      <c r="G200" s="1" t="s">
        <v>290</v>
      </c>
      <c r="H200" s="1">
        <v>4</v>
      </c>
      <c r="I200" s="1">
        <v>0</v>
      </c>
      <c r="J200" s="1">
        <v>2</v>
      </c>
      <c r="K200" s="1">
        <v>0</v>
      </c>
      <c r="L200" s="1" t="s">
        <v>209</v>
      </c>
      <c r="M200" s="9" t="s">
        <v>214</v>
      </c>
      <c r="N200" s="1" t="s">
        <v>217</v>
      </c>
      <c r="O200" s="1" t="s">
        <v>571</v>
      </c>
      <c r="P200" s="1" t="s">
        <v>295</v>
      </c>
      <c r="BY200" s="1" t="s">
        <v>416</v>
      </c>
      <c r="CI200" s="1" t="s">
        <v>53</v>
      </c>
      <c r="CJ200" s="1" t="s">
        <v>121</v>
      </c>
      <c r="CK200" s="1">
        <v>45850</v>
      </c>
      <c r="CL200" s="1">
        <v>60</v>
      </c>
      <c r="CM200" s="1">
        <v>5</v>
      </c>
      <c r="CN200" s="1" t="s">
        <v>113</v>
      </c>
      <c r="CO200" s="1" t="s">
        <v>426</v>
      </c>
      <c r="CR200" s="1" t="s">
        <v>46</v>
      </c>
      <c r="CZ200" s="1" t="s">
        <v>121</v>
      </c>
      <c r="DA200" s="1">
        <v>45862</v>
      </c>
      <c r="DB200" s="1">
        <v>60</v>
      </c>
      <c r="DC200" s="1">
        <v>1</v>
      </c>
    </row>
    <row r="201" spans="1:437" x14ac:dyDescent="0.2">
      <c r="A201" s="1">
        <v>198</v>
      </c>
      <c r="B201" s="9">
        <v>45881.486550925925</v>
      </c>
      <c r="D201" s="9">
        <v>45839</v>
      </c>
      <c r="E201" s="1" t="s">
        <v>137</v>
      </c>
      <c r="F201" s="1" t="s">
        <v>549</v>
      </c>
      <c r="G201" s="1" t="s">
        <v>549</v>
      </c>
      <c r="H201" s="1">
        <v>3</v>
      </c>
      <c r="I201" s="1">
        <v>1</v>
      </c>
      <c r="J201" s="1">
        <v>1</v>
      </c>
      <c r="K201" s="1">
        <v>1</v>
      </c>
      <c r="L201" s="1" t="s">
        <v>209</v>
      </c>
      <c r="Q201" s="1" t="s">
        <v>138</v>
      </c>
      <c r="R201" s="1" t="s">
        <v>126</v>
      </c>
      <c r="S201" s="1">
        <v>45856</v>
      </c>
      <c r="T201" s="1">
        <v>20</v>
      </c>
      <c r="U201" s="1">
        <v>1</v>
      </c>
      <c r="V201" s="1" t="s">
        <v>113</v>
      </c>
      <c r="W201" s="1" t="s">
        <v>138</v>
      </c>
      <c r="X201" s="1" t="s">
        <v>128</v>
      </c>
      <c r="Y201" s="1">
        <v>45868</v>
      </c>
      <c r="Z201" s="1">
        <v>60</v>
      </c>
      <c r="AA201" s="1">
        <v>1</v>
      </c>
      <c r="AB201" s="1" t="s">
        <v>122</v>
      </c>
    </row>
    <row r="202" spans="1:437" x14ac:dyDescent="0.2">
      <c r="A202" s="1">
        <v>199</v>
      </c>
      <c r="B202" s="9">
        <v>45881.489907407406</v>
      </c>
      <c r="D202" s="9">
        <v>45839</v>
      </c>
      <c r="E202" s="1" t="s">
        <v>82</v>
      </c>
      <c r="F202" s="1" t="s">
        <v>1263</v>
      </c>
      <c r="G202" s="1" t="s">
        <v>539</v>
      </c>
      <c r="H202" s="1">
        <v>6</v>
      </c>
      <c r="I202" s="1">
        <v>1</v>
      </c>
      <c r="J202" s="1">
        <v>0</v>
      </c>
      <c r="K202" s="1">
        <v>2</v>
      </c>
      <c r="N202" s="1" t="s">
        <v>217</v>
      </c>
      <c r="O202" s="1" t="s">
        <v>571</v>
      </c>
      <c r="BY202" s="1" t="s">
        <v>496</v>
      </c>
      <c r="CA202" s="1" t="s">
        <v>45</v>
      </c>
      <c r="CJ202" s="1" t="s">
        <v>121</v>
      </c>
      <c r="CK202" s="1">
        <v>45839</v>
      </c>
      <c r="CL202" s="1">
        <v>120</v>
      </c>
      <c r="CM202" s="1">
        <v>7</v>
      </c>
      <c r="CN202" s="1" t="s">
        <v>113</v>
      </c>
      <c r="CO202" s="1" t="s">
        <v>496</v>
      </c>
      <c r="CV202" s="1" t="s">
        <v>50</v>
      </c>
      <c r="CZ202" s="1" t="s">
        <v>121</v>
      </c>
      <c r="DA202" s="1">
        <v>45848</v>
      </c>
      <c r="DB202" s="1">
        <v>90</v>
      </c>
      <c r="DC202" s="1">
        <v>2</v>
      </c>
      <c r="DD202" s="1" t="s">
        <v>122</v>
      </c>
      <c r="DE202" s="1" t="s">
        <v>1264</v>
      </c>
      <c r="DJ202" s="1" t="s">
        <v>48</v>
      </c>
      <c r="DP202" s="1" t="s">
        <v>121</v>
      </c>
      <c r="DQ202" s="1">
        <v>45846</v>
      </c>
      <c r="DR202" s="1">
        <v>60</v>
      </c>
      <c r="DS202" s="1">
        <v>5</v>
      </c>
      <c r="DT202" s="1" t="s">
        <v>122</v>
      </c>
      <c r="DU202" s="1" t="s">
        <v>499</v>
      </c>
      <c r="EE202" s="1" t="s">
        <v>53</v>
      </c>
      <c r="EF202" s="1" t="s">
        <v>121</v>
      </c>
      <c r="EG202" s="1">
        <v>45848</v>
      </c>
      <c r="EH202" s="1">
        <v>60</v>
      </c>
      <c r="EI202" s="1">
        <v>2</v>
      </c>
      <c r="EJ202" s="1" t="s">
        <v>122</v>
      </c>
      <c r="EK202" s="1" t="s">
        <v>499</v>
      </c>
      <c r="ER202" s="1" t="s">
        <v>50</v>
      </c>
      <c r="EV202" s="1" t="s">
        <v>121</v>
      </c>
      <c r="EW202" s="1">
        <v>45855</v>
      </c>
      <c r="EX202" s="1">
        <v>120</v>
      </c>
      <c r="EY202" s="1">
        <v>13</v>
      </c>
      <c r="EZ202" s="1" t="s">
        <v>122</v>
      </c>
      <c r="FJ202" s="1" t="s">
        <v>65</v>
      </c>
      <c r="GA202" s="1" t="s">
        <v>82</v>
      </c>
      <c r="GV202" s="1" t="s">
        <v>104</v>
      </c>
      <c r="GZ202" s="1" t="s">
        <v>108</v>
      </c>
      <c r="HA202" s="1" t="s">
        <v>127</v>
      </c>
      <c r="HB202" s="1" t="s">
        <v>121</v>
      </c>
      <c r="HC202" s="1">
        <v>45848</v>
      </c>
      <c r="HD202" s="1" t="s">
        <v>1265</v>
      </c>
    </row>
    <row r="203" spans="1:437" x14ac:dyDescent="0.2">
      <c r="A203" s="1">
        <v>200</v>
      </c>
      <c r="B203" s="9">
        <v>45881.490624999999</v>
      </c>
      <c r="D203" s="9">
        <v>45839</v>
      </c>
      <c r="E203" s="1" t="s">
        <v>182</v>
      </c>
      <c r="F203" s="1" t="s">
        <v>427</v>
      </c>
      <c r="G203" s="1" t="s">
        <v>1020</v>
      </c>
      <c r="H203" s="1">
        <v>5</v>
      </c>
      <c r="J203" s="1">
        <v>5</v>
      </c>
      <c r="L203" s="1" t="s">
        <v>209</v>
      </c>
      <c r="M203" s="9" t="s">
        <v>214</v>
      </c>
      <c r="N203" s="1" t="s">
        <v>217</v>
      </c>
      <c r="O203" s="1" t="s">
        <v>571</v>
      </c>
      <c r="Q203" s="1" t="s">
        <v>432</v>
      </c>
      <c r="R203" s="1" t="s">
        <v>121</v>
      </c>
      <c r="S203" s="1">
        <v>45847</v>
      </c>
      <c r="T203" s="1">
        <v>60</v>
      </c>
      <c r="U203" s="1">
        <v>4</v>
      </c>
      <c r="V203" s="1" t="s">
        <v>113</v>
      </c>
      <c r="W203" s="1" t="s">
        <v>1021</v>
      </c>
      <c r="X203" s="1" t="s">
        <v>128</v>
      </c>
      <c r="Y203" s="1">
        <v>45862</v>
      </c>
      <c r="Z203" s="1">
        <v>60</v>
      </c>
      <c r="AA203" s="1">
        <v>2</v>
      </c>
      <c r="AB203" s="1" t="s">
        <v>122</v>
      </c>
      <c r="AC203" s="1" t="s">
        <v>1266</v>
      </c>
      <c r="AD203" s="1" t="s">
        <v>126</v>
      </c>
      <c r="AE203" s="1">
        <v>45867</v>
      </c>
      <c r="AF203" s="1">
        <v>10</v>
      </c>
      <c r="AG203" s="1">
        <v>1</v>
      </c>
      <c r="AH203" s="1" t="s">
        <v>113</v>
      </c>
      <c r="AU203" s="1" t="s">
        <v>429</v>
      </c>
      <c r="AV203" s="1" t="s">
        <v>121</v>
      </c>
      <c r="AW203" s="1">
        <v>45862</v>
      </c>
      <c r="AX203" s="1">
        <v>60</v>
      </c>
      <c r="AY203" s="1">
        <v>3</v>
      </c>
      <c r="AZ203" s="1" t="s">
        <v>122</v>
      </c>
      <c r="BA203" s="1" t="s">
        <v>1267</v>
      </c>
      <c r="BB203" s="1" t="s">
        <v>121</v>
      </c>
      <c r="BC203" s="1">
        <v>45861</v>
      </c>
      <c r="BD203" s="1">
        <v>60</v>
      </c>
      <c r="BE203" s="1">
        <v>1</v>
      </c>
      <c r="BF203" s="1" t="s">
        <v>113</v>
      </c>
      <c r="BG203" s="1" t="s">
        <v>1023</v>
      </c>
      <c r="BH203" s="1" t="s">
        <v>121</v>
      </c>
      <c r="BI203" s="1">
        <v>45868</v>
      </c>
      <c r="BJ203" s="1">
        <v>120</v>
      </c>
      <c r="BK203" s="1">
        <v>2</v>
      </c>
      <c r="BL203" s="1" t="s">
        <v>122</v>
      </c>
      <c r="BY203" s="1" t="s">
        <v>183</v>
      </c>
      <c r="BZ203" s="1" t="s">
        <v>44</v>
      </c>
      <c r="CB203" s="1" t="s">
        <v>46</v>
      </c>
      <c r="CF203" s="1" t="s">
        <v>50</v>
      </c>
      <c r="CJ203" s="1" t="s">
        <v>121</v>
      </c>
      <c r="CK203" s="1">
        <v>45863</v>
      </c>
      <c r="CL203" s="1">
        <v>60</v>
      </c>
      <c r="CM203" s="1">
        <v>1</v>
      </c>
      <c r="CN203" s="1" t="s">
        <v>122</v>
      </c>
      <c r="CO203" s="1" t="s">
        <v>1024</v>
      </c>
      <c r="CR203" s="1" t="s">
        <v>46</v>
      </c>
      <c r="CV203" s="1" t="s">
        <v>50</v>
      </c>
      <c r="CZ203" s="1" t="s">
        <v>121</v>
      </c>
      <c r="DA203" s="1">
        <v>45855</v>
      </c>
      <c r="DB203" s="1">
        <v>60</v>
      </c>
      <c r="DC203" s="1">
        <v>2</v>
      </c>
      <c r="DD203" s="1" t="s">
        <v>122</v>
      </c>
      <c r="FH203" s="1" t="s">
        <v>63</v>
      </c>
      <c r="FO203" s="1" t="s">
        <v>69</v>
      </c>
      <c r="GC203" s="1" t="s">
        <v>84</v>
      </c>
      <c r="GW203" s="1" t="s">
        <v>105</v>
      </c>
      <c r="GY203" s="1" t="s">
        <v>107</v>
      </c>
      <c r="HA203" s="1" t="s">
        <v>127</v>
      </c>
    </row>
    <row r="204" spans="1:437" x14ac:dyDescent="0.2">
      <c r="A204" s="1">
        <v>201</v>
      </c>
      <c r="B204" s="9">
        <v>45881.495729166665</v>
      </c>
      <c r="D204" s="9">
        <v>45839</v>
      </c>
      <c r="E204" s="1" t="s">
        <v>194</v>
      </c>
      <c r="F204" s="1" t="s">
        <v>1268</v>
      </c>
      <c r="G204" s="1" t="s">
        <v>577</v>
      </c>
      <c r="H204" s="1">
        <v>2</v>
      </c>
      <c r="J204" s="1">
        <v>5</v>
      </c>
      <c r="O204" s="1" t="s">
        <v>571</v>
      </c>
      <c r="FG204" s="1" t="s">
        <v>62</v>
      </c>
      <c r="GX204" s="1" t="s">
        <v>106</v>
      </c>
      <c r="HA204" s="1" t="s">
        <v>130</v>
      </c>
      <c r="HB204" s="1" t="s">
        <v>121</v>
      </c>
      <c r="HC204" s="1">
        <v>45858</v>
      </c>
      <c r="HD204" s="1" t="s">
        <v>1269</v>
      </c>
    </row>
    <row r="205" spans="1:437" x14ac:dyDescent="0.2">
      <c r="A205" s="1">
        <v>202</v>
      </c>
      <c r="B205" s="9">
        <v>45881.532349537039</v>
      </c>
      <c r="D205" s="9">
        <v>45839</v>
      </c>
      <c r="E205" s="1" t="s">
        <v>69</v>
      </c>
      <c r="F205" s="1" t="s">
        <v>1270</v>
      </c>
      <c r="G205" s="1" t="s">
        <v>1271</v>
      </c>
      <c r="J205" s="1">
        <v>2</v>
      </c>
      <c r="K205" s="1">
        <v>1</v>
      </c>
      <c r="N205" s="1" t="s">
        <v>217</v>
      </c>
      <c r="BY205" s="1" t="s">
        <v>1272</v>
      </c>
      <c r="CB205" s="1" t="s">
        <v>46</v>
      </c>
      <c r="CJ205" s="1" t="s">
        <v>128</v>
      </c>
      <c r="CK205" s="1">
        <v>45866</v>
      </c>
      <c r="CL205" s="1">
        <v>60</v>
      </c>
      <c r="CM205" s="1">
        <v>2</v>
      </c>
      <c r="CN205" s="1" t="s">
        <v>122</v>
      </c>
    </row>
    <row r="206" spans="1:437" x14ac:dyDescent="0.2">
      <c r="A206" s="1">
        <v>203</v>
      </c>
      <c r="B206" s="9">
        <v>45881.536689814813</v>
      </c>
      <c r="D206" s="9">
        <v>45839</v>
      </c>
      <c r="E206" s="1" t="s">
        <v>69</v>
      </c>
      <c r="F206" s="1" t="s">
        <v>1270</v>
      </c>
      <c r="G206" s="1" t="s">
        <v>1271</v>
      </c>
      <c r="J206" s="1">
        <v>2</v>
      </c>
      <c r="K206" s="1">
        <v>1</v>
      </c>
      <c r="O206" s="1" t="s">
        <v>571</v>
      </c>
      <c r="FO206" s="1" t="s">
        <v>69</v>
      </c>
      <c r="GY206" s="1" t="s">
        <v>107</v>
      </c>
      <c r="HA206" s="1" t="s">
        <v>127</v>
      </c>
      <c r="HB206" s="1" t="s">
        <v>128</v>
      </c>
      <c r="HC206" s="1">
        <v>45867</v>
      </c>
      <c r="HD206" s="1" t="s">
        <v>1273</v>
      </c>
      <c r="PU206" s="1" t="s">
        <v>1274</v>
      </c>
    </row>
    <row r="207" spans="1:437" x14ac:dyDescent="0.2">
      <c r="A207" s="1">
        <v>204</v>
      </c>
      <c r="B207" s="9">
        <v>45881.544999999998</v>
      </c>
      <c r="D207" s="9">
        <v>45839</v>
      </c>
      <c r="E207" s="1" t="s">
        <v>637</v>
      </c>
      <c r="F207" s="1" t="s">
        <v>494</v>
      </c>
      <c r="G207" s="1" t="s">
        <v>567</v>
      </c>
      <c r="H207" s="1">
        <v>3</v>
      </c>
      <c r="N207" s="1" t="s">
        <v>217</v>
      </c>
      <c r="BY207" s="1" t="s">
        <v>303</v>
      </c>
      <c r="CB207" s="1" t="s">
        <v>46</v>
      </c>
      <c r="CJ207" s="1" t="s">
        <v>121</v>
      </c>
      <c r="CK207" s="1">
        <v>45860</v>
      </c>
      <c r="CL207" s="1">
        <v>30</v>
      </c>
      <c r="CM207" s="1">
        <v>1</v>
      </c>
      <c r="CN207" s="1" t="s">
        <v>115</v>
      </c>
    </row>
    <row r="208" spans="1:437" x14ac:dyDescent="0.2">
      <c r="A208" s="1">
        <v>205</v>
      </c>
      <c r="B208" s="9">
        <v>45881.598819444444</v>
      </c>
      <c r="D208" s="9">
        <v>45839</v>
      </c>
      <c r="E208" s="1" t="s">
        <v>144</v>
      </c>
      <c r="F208" s="1" t="s">
        <v>550</v>
      </c>
      <c r="G208" s="1" t="s">
        <v>551</v>
      </c>
      <c r="H208" s="1">
        <v>3</v>
      </c>
      <c r="K208" s="1">
        <v>1</v>
      </c>
      <c r="N208" s="1" t="s">
        <v>217</v>
      </c>
      <c r="BY208" s="1" t="s">
        <v>147</v>
      </c>
      <c r="CB208" s="1" t="s">
        <v>46</v>
      </c>
      <c r="CJ208" s="1" t="s">
        <v>121</v>
      </c>
      <c r="CK208" s="1">
        <v>45868</v>
      </c>
      <c r="CL208" s="1">
        <v>120</v>
      </c>
      <c r="CM208" s="1">
        <v>5</v>
      </c>
      <c r="CN208" s="1" t="s">
        <v>115</v>
      </c>
      <c r="CO208" s="1" t="s">
        <v>1275</v>
      </c>
      <c r="CR208" s="1" t="s">
        <v>46</v>
      </c>
      <c r="CZ208" s="1" t="s">
        <v>121</v>
      </c>
      <c r="DA208" s="1">
        <v>45839</v>
      </c>
      <c r="DB208" s="1">
        <v>120</v>
      </c>
      <c r="DC208" s="1">
        <v>10</v>
      </c>
      <c r="DD208" s="1" t="s">
        <v>115</v>
      </c>
      <c r="DE208" s="1" t="s">
        <v>1276</v>
      </c>
      <c r="DH208" s="1" t="s">
        <v>46</v>
      </c>
      <c r="DP208" s="1" t="s">
        <v>126</v>
      </c>
      <c r="DQ208" s="1">
        <v>45869</v>
      </c>
      <c r="DR208" s="1">
        <v>20</v>
      </c>
      <c r="DS208" s="1">
        <v>1</v>
      </c>
      <c r="DT208" s="1" t="s">
        <v>149</v>
      </c>
    </row>
    <row r="209" spans="1:437" x14ac:dyDescent="0.2">
      <c r="A209" s="1">
        <v>206</v>
      </c>
      <c r="B209" s="9">
        <v>45881.630960648145</v>
      </c>
      <c r="D209" s="9">
        <v>45839</v>
      </c>
      <c r="E209" s="1" t="s">
        <v>129</v>
      </c>
      <c r="F209" s="1" t="s">
        <v>568</v>
      </c>
      <c r="G209" s="1" t="s">
        <v>569</v>
      </c>
      <c r="H209" s="1">
        <v>4</v>
      </c>
      <c r="I209" s="1">
        <v>0</v>
      </c>
      <c r="J209" s="1">
        <v>1</v>
      </c>
      <c r="K209" s="1">
        <v>0</v>
      </c>
      <c r="L209" s="1" t="s">
        <v>209</v>
      </c>
      <c r="M209" s="9" t="s">
        <v>214</v>
      </c>
      <c r="N209" s="1" t="s">
        <v>217</v>
      </c>
      <c r="O209" s="1" t="s">
        <v>571</v>
      </c>
      <c r="Q209" s="1" t="s">
        <v>310</v>
      </c>
      <c r="R209" s="1" t="s">
        <v>121</v>
      </c>
      <c r="S209" s="1">
        <v>45861</v>
      </c>
      <c r="T209" s="1">
        <v>60</v>
      </c>
      <c r="U209" s="1">
        <v>8</v>
      </c>
      <c r="V209" s="1" t="s">
        <v>122</v>
      </c>
      <c r="W209" s="1" t="s">
        <v>310</v>
      </c>
      <c r="X209" s="1" t="s">
        <v>121</v>
      </c>
      <c r="Y209" s="1">
        <v>45869</v>
      </c>
      <c r="Z209" s="1">
        <v>300</v>
      </c>
      <c r="AA209" s="1">
        <v>40</v>
      </c>
      <c r="AB209" s="1" t="s">
        <v>113</v>
      </c>
      <c r="AU209" s="1" t="s">
        <v>1277</v>
      </c>
      <c r="AV209" s="1" t="s">
        <v>126</v>
      </c>
      <c r="AW209" s="1">
        <v>45868</v>
      </c>
      <c r="AX209" s="1">
        <v>45</v>
      </c>
      <c r="AY209" s="1">
        <v>3</v>
      </c>
      <c r="AZ209" s="1" t="s">
        <v>113</v>
      </c>
      <c r="BA209" s="1" t="s">
        <v>488</v>
      </c>
      <c r="BB209" s="1" t="s">
        <v>126</v>
      </c>
      <c r="BC209" s="1">
        <v>45848</v>
      </c>
      <c r="BD209" s="1">
        <v>60</v>
      </c>
      <c r="BE209" s="1">
        <v>4</v>
      </c>
      <c r="BF209" s="1" t="s">
        <v>113</v>
      </c>
      <c r="BY209" s="1" t="s">
        <v>1094</v>
      </c>
      <c r="CC209" s="1" t="s">
        <v>47</v>
      </c>
      <c r="CJ209" s="1" t="s">
        <v>121</v>
      </c>
      <c r="CK209" s="1">
        <v>45847</v>
      </c>
      <c r="CL209" s="1">
        <v>165</v>
      </c>
      <c r="CM209" s="1">
        <v>25</v>
      </c>
      <c r="CN209" s="1" t="s">
        <v>113</v>
      </c>
      <c r="CO209" s="1" t="s">
        <v>413</v>
      </c>
      <c r="CY209" s="1" t="s">
        <v>53</v>
      </c>
      <c r="CZ209" s="1" t="s">
        <v>121</v>
      </c>
      <c r="DA209" s="1">
        <v>45848</v>
      </c>
      <c r="DB209" s="1">
        <v>60</v>
      </c>
      <c r="DC209" s="1">
        <v>12</v>
      </c>
      <c r="DD209" s="1" t="s">
        <v>113</v>
      </c>
      <c r="DE209" s="1" t="s">
        <v>1094</v>
      </c>
      <c r="DI209" s="1" t="s">
        <v>47</v>
      </c>
      <c r="DP209" s="1" t="s">
        <v>121</v>
      </c>
      <c r="DQ209" s="1">
        <v>45860</v>
      </c>
      <c r="DR209" s="1">
        <v>150</v>
      </c>
      <c r="DS209" s="1">
        <v>25</v>
      </c>
      <c r="DT209" s="1" t="s">
        <v>113</v>
      </c>
      <c r="DU209" s="1" t="s">
        <v>1278</v>
      </c>
      <c r="DY209" s="1" t="s">
        <v>47</v>
      </c>
      <c r="EF209" s="1" t="s">
        <v>128</v>
      </c>
      <c r="EG209" s="1">
        <v>45852</v>
      </c>
      <c r="EH209" s="1">
        <v>45</v>
      </c>
      <c r="EI209" s="1">
        <v>50</v>
      </c>
      <c r="EJ209" s="1" t="s">
        <v>113</v>
      </c>
      <c r="EK209" s="1" t="s">
        <v>414</v>
      </c>
      <c r="EN209" s="1" t="s">
        <v>46</v>
      </c>
      <c r="EV209" s="1" t="s">
        <v>121</v>
      </c>
      <c r="EW209" s="1">
        <v>45853</v>
      </c>
      <c r="EX209" s="1">
        <v>60</v>
      </c>
      <c r="EY209" s="1">
        <v>2</v>
      </c>
      <c r="EZ209" s="1" t="s">
        <v>122</v>
      </c>
      <c r="FD209" s="1" t="s">
        <v>59</v>
      </c>
      <c r="GM209" s="1" t="s">
        <v>95</v>
      </c>
      <c r="GN209" s="1" t="s">
        <v>96</v>
      </c>
      <c r="GO209" s="1" t="s">
        <v>97</v>
      </c>
      <c r="GP209" s="1" t="s">
        <v>98</v>
      </c>
      <c r="GQ209" s="1" t="s">
        <v>99</v>
      </c>
      <c r="GR209" s="1" t="s">
        <v>100</v>
      </c>
      <c r="GS209" s="1" t="s">
        <v>101</v>
      </c>
      <c r="GT209" s="1" t="s">
        <v>102</v>
      </c>
      <c r="GU209" s="1" t="s">
        <v>103</v>
      </c>
      <c r="GV209" s="1" t="s">
        <v>104</v>
      </c>
      <c r="GY209" s="1" t="s">
        <v>107</v>
      </c>
      <c r="HA209" s="1" t="s">
        <v>185</v>
      </c>
      <c r="HB209" s="1" t="s">
        <v>128</v>
      </c>
      <c r="HC209" s="1">
        <v>45853</v>
      </c>
      <c r="HD209" s="1" t="s">
        <v>1279</v>
      </c>
      <c r="HH209" s="1" t="s">
        <v>59</v>
      </c>
      <c r="II209" s="1" t="s">
        <v>86</v>
      </c>
      <c r="IT209" s="1" t="s">
        <v>98</v>
      </c>
      <c r="JC209" s="1" t="s">
        <v>107</v>
      </c>
      <c r="JE209" s="1" t="s">
        <v>185</v>
      </c>
      <c r="JG209" s="1">
        <v>45862</v>
      </c>
      <c r="JH209" s="1">
        <v>60</v>
      </c>
      <c r="JL209" s="1" t="s">
        <v>59</v>
      </c>
      <c r="KA209" s="1" t="s">
        <v>74</v>
      </c>
      <c r="KX209" s="1" t="s">
        <v>98</v>
      </c>
      <c r="LG209" s="1" t="s">
        <v>107</v>
      </c>
      <c r="LI209" s="1" t="s">
        <v>130</v>
      </c>
      <c r="LJ209" s="1" t="s">
        <v>121</v>
      </c>
      <c r="LK209" s="1">
        <v>45869</v>
      </c>
      <c r="LL209" s="1" t="s">
        <v>1280</v>
      </c>
      <c r="LO209" s="1" t="s">
        <v>58</v>
      </c>
      <c r="LP209" s="1" t="s">
        <v>59</v>
      </c>
      <c r="LT209" s="1" t="s">
        <v>63</v>
      </c>
      <c r="ME209" s="1" t="s">
        <v>74</v>
      </c>
      <c r="MZ209" s="1" t="s">
        <v>96</v>
      </c>
      <c r="NB209" s="1" t="s">
        <v>98</v>
      </c>
      <c r="NI209" s="1" t="s">
        <v>105</v>
      </c>
      <c r="NM209" s="1" t="s">
        <v>172</v>
      </c>
      <c r="NN209" s="1" t="s">
        <v>121</v>
      </c>
      <c r="NO209" s="1">
        <v>45861</v>
      </c>
      <c r="NP209" s="1" t="s">
        <v>1281</v>
      </c>
      <c r="NT209" s="1" t="s">
        <v>59</v>
      </c>
      <c r="OI209" s="1" t="s">
        <v>74</v>
      </c>
      <c r="PF209" s="1" t="s">
        <v>98</v>
      </c>
      <c r="PN209" s="1" t="s">
        <v>106</v>
      </c>
      <c r="PQ209" s="1" t="s">
        <v>259</v>
      </c>
      <c r="PR209" s="1" t="s">
        <v>121</v>
      </c>
      <c r="PS209" s="1">
        <v>45863</v>
      </c>
      <c r="PT209" s="1" t="s">
        <v>1282</v>
      </c>
      <c r="PU209" s="1" t="s">
        <v>1283</v>
      </c>
    </row>
    <row r="210" spans="1:437" x14ac:dyDescent="0.2">
      <c r="A210" s="1">
        <v>207</v>
      </c>
      <c r="B210" s="9">
        <v>45881.63857638889</v>
      </c>
      <c r="D210" s="9">
        <v>45839</v>
      </c>
      <c r="E210" s="1" t="s">
        <v>77</v>
      </c>
      <c r="F210" s="1" t="s">
        <v>1284</v>
      </c>
      <c r="G210" s="1" t="s">
        <v>1031</v>
      </c>
      <c r="H210" s="1">
        <v>0</v>
      </c>
      <c r="I210" s="1">
        <v>0</v>
      </c>
      <c r="J210" s="1">
        <v>0</v>
      </c>
      <c r="K210" s="1">
        <v>0</v>
      </c>
      <c r="P210" s="1" t="s">
        <v>295</v>
      </c>
      <c r="PU210" s="1" t="s">
        <v>1285</v>
      </c>
    </row>
    <row r="211" spans="1:437" x14ac:dyDescent="0.2">
      <c r="A211" s="1">
        <v>208</v>
      </c>
      <c r="B211" s="9">
        <v>45881.68136574074</v>
      </c>
      <c r="D211" s="9">
        <v>45839</v>
      </c>
      <c r="E211" s="1" t="s">
        <v>170</v>
      </c>
      <c r="F211" s="1" t="s">
        <v>563</v>
      </c>
      <c r="G211" s="1" t="s">
        <v>564</v>
      </c>
      <c r="J211" s="1">
        <v>1</v>
      </c>
      <c r="M211" s="9" t="s">
        <v>214</v>
      </c>
      <c r="AU211" s="1" t="s">
        <v>1189</v>
      </c>
      <c r="AV211" s="1" t="s">
        <v>121</v>
      </c>
      <c r="AW211" s="1">
        <v>45861</v>
      </c>
      <c r="AX211" s="1">
        <v>2</v>
      </c>
      <c r="AY211" s="1">
        <v>4</v>
      </c>
      <c r="AZ211" s="1" t="s">
        <v>149</v>
      </c>
    </row>
    <row r="212" spans="1:437" x14ac:dyDescent="0.2">
      <c r="A212" s="1">
        <v>209</v>
      </c>
      <c r="B212" s="9">
        <v>45881.697071759256</v>
      </c>
      <c r="D212" s="9">
        <v>45839</v>
      </c>
      <c r="E212" s="1" t="s">
        <v>164</v>
      </c>
      <c r="F212" s="1" t="s">
        <v>540</v>
      </c>
      <c r="G212" s="1" t="s">
        <v>541</v>
      </c>
      <c r="H212" s="1">
        <v>4</v>
      </c>
      <c r="I212" s="1">
        <v>0</v>
      </c>
      <c r="J212" s="1">
        <v>2</v>
      </c>
      <c r="K212" s="1">
        <v>0</v>
      </c>
      <c r="N212" s="1" t="s">
        <v>217</v>
      </c>
      <c r="BY212" s="1" t="s">
        <v>531</v>
      </c>
      <c r="CA212" s="1" t="s">
        <v>45</v>
      </c>
      <c r="CJ212" s="1" t="s">
        <v>121</v>
      </c>
      <c r="CK212" s="1">
        <v>45850</v>
      </c>
      <c r="CL212" s="1">
        <v>180</v>
      </c>
      <c r="CM212" s="1">
        <v>7</v>
      </c>
      <c r="CN212" s="1" t="s">
        <v>113</v>
      </c>
      <c r="CO212" s="1" t="s">
        <v>526</v>
      </c>
      <c r="CR212" s="1" t="s">
        <v>46</v>
      </c>
      <c r="CZ212" s="1" t="s">
        <v>121</v>
      </c>
      <c r="DA212" s="1">
        <v>45861</v>
      </c>
      <c r="DB212" s="1">
        <v>120</v>
      </c>
      <c r="DC212" s="1">
        <v>1</v>
      </c>
      <c r="DD212" s="1" t="s">
        <v>122</v>
      </c>
      <c r="DE212" s="1" t="s">
        <v>526</v>
      </c>
      <c r="DH212" s="1" t="s">
        <v>46</v>
      </c>
      <c r="DP212" s="1" t="s">
        <v>112</v>
      </c>
      <c r="DQ212" s="1">
        <v>45863</v>
      </c>
      <c r="DR212" s="1">
        <v>60</v>
      </c>
      <c r="DS212" s="1">
        <v>1</v>
      </c>
      <c r="DT212" s="1" t="s">
        <v>113</v>
      </c>
      <c r="DU212" s="1" t="s">
        <v>1211</v>
      </c>
      <c r="DX212" s="1" t="s">
        <v>46</v>
      </c>
      <c r="EF212" s="1" t="s">
        <v>121</v>
      </c>
      <c r="EG212" s="1">
        <v>45869</v>
      </c>
      <c r="EH212" s="1">
        <v>30</v>
      </c>
      <c r="EI212" s="1">
        <v>1</v>
      </c>
      <c r="EJ212" s="1" t="s">
        <v>113</v>
      </c>
    </row>
    <row r="213" spans="1:437" x14ac:dyDescent="0.2">
      <c r="A213" s="1">
        <v>210</v>
      </c>
      <c r="B213" s="9">
        <v>45881.70548611111</v>
      </c>
      <c r="D213" s="9">
        <v>45839</v>
      </c>
      <c r="E213" s="1" t="s">
        <v>90</v>
      </c>
      <c r="F213" s="1" t="s">
        <v>1224</v>
      </c>
      <c r="G213" s="1" t="s">
        <v>462</v>
      </c>
      <c r="H213" s="1">
        <v>6</v>
      </c>
      <c r="I213" s="1">
        <v>1</v>
      </c>
      <c r="J213" s="1">
        <v>0</v>
      </c>
      <c r="K213" s="1">
        <v>1</v>
      </c>
      <c r="N213" s="1" t="s">
        <v>217</v>
      </c>
      <c r="BY213" s="1" t="s">
        <v>497</v>
      </c>
      <c r="CE213" s="1" t="s">
        <v>49</v>
      </c>
      <c r="CJ213" s="1" t="s">
        <v>121</v>
      </c>
      <c r="CK213" s="1">
        <v>45852</v>
      </c>
      <c r="CL213" s="1">
        <v>30</v>
      </c>
      <c r="CM213" s="1">
        <v>2</v>
      </c>
      <c r="CN213" s="1" t="s">
        <v>113</v>
      </c>
      <c r="CO213" s="1" t="s">
        <v>495</v>
      </c>
      <c r="CY213" s="1" t="s">
        <v>53</v>
      </c>
      <c r="CZ213" s="1" t="s">
        <v>121</v>
      </c>
      <c r="DA213" s="1">
        <v>45853</v>
      </c>
      <c r="DB213" s="1">
        <v>60</v>
      </c>
      <c r="DC213" s="1">
        <v>8</v>
      </c>
      <c r="DD213" s="1" t="s">
        <v>113</v>
      </c>
      <c r="DE213" s="1" t="s">
        <v>406</v>
      </c>
      <c r="DH213" s="1" t="s">
        <v>46</v>
      </c>
      <c r="DP213" s="1" t="s">
        <v>121</v>
      </c>
      <c r="DQ213" s="1">
        <v>45861</v>
      </c>
      <c r="DR213" s="1">
        <v>90</v>
      </c>
      <c r="DS213" s="1">
        <v>5</v>
      </c>
      <c r="DT213" s="1" t="s">
        <v>113</v>
      </c>
      <c r="DU213" s="1" t="s">
        <v>500</v>
      </c>
      <c r="DX213" s="1" t="s">
        <v>46</v>
      </c>
      <c r="DZ213" s="1" t="s">
        <v>48</v>
      </c>
      <c r="EF213" s="1" t="s">
        <v>121</v>
      </c>
      <c r="EG213" s="1">
        <v>45868</v>
      </c>
      <c r="EH213" s="1">
        <v>60</v>
      </c>
      <c r="EI213" s="1">
        <v>10</v>
      </c>
      <c r="EJ213" s="1" t="s">
        <v>113</v>
      </c>
      <c r="PU213" s="1" t="s">
        <v>1286</v>
      </c>
    </row>
    <row r="214" spans="1:437" x14ac:dyDescent="0.2">
      <c r="A214" s="1">
        <v>211</v>
      </c>
      <c r="B214" s="9">
        <v>45882.330983796295</v>
      </c>
      <c r="D214" s="9">
        <v>45839</v>
      </c>
      <c r="E214" s="1" t="s">
        <v>150</v>
      </c>
      <c r="F214" s="1" t="s">
        <v>151</v>
      </c>
      <c r="G214" s="1" t="s">
        <v>152</v>
      </c>
      <c r="I214" s="1">
        <v>1</v>
      </c>
      <c r="J214" s="1">
        <v>1</v>
      </c>
      <c r="M214" s="9" t="s">
        <v>214</v>
      </c>
      <c r="AU214" s="1" t="s">
        <v>1287</v>
      </c>
      <c r="AV214" s="1" t="s">
        <v>121</v>
      </c>
      <c r="AW214" s="1">
        <v>45869</v>
      </c>
      <c r="AX214" s="1">
        <v>15</v>
      </c>
      <c r="AY214" s="1">
        <v>1</v>
      </c>
      <c r="AZ214" s="1" t="s">
        <v>146</v>
      </c>
      <c r="BA214" s="1" t="s">
        <v>1288</v>
      </c>
      <c r="BB214" s="1" t="s">
        <v>121</v>
      </c>
      <c r="BC214" s="1">
        <v>45869</v>
      </c>
      <c r="BD214" s="1">
        <v>30</v>
      </c>
      <c r="BE214" s="1">
        <v>1</v>
      </c>
      <c r="BF214" s="1" t="s">
        <v>146</v>
      </c>
    </row>
    <row r="215" spans="1:437" x14ac:dyDescent="0.2">
      <c r="A215" s="1">
        <v>212</v>
      </c>
      <c r="B215" s="9">
        <v>45882.441516203704</v>
      </c>
      <c r="D215" s="9">
        <v>45839</v>
      </c>
      <c r="E215" s="1" t="s">
        <v>87</v>
      </c>
      <c r="F215" s="1" t="s">
        <v>1136</v>
      </c>
      <c r="G215" s="1" t="s">
        <v>1137</v>
      </c>
      <c r="H215" s="1">
        <v>2</v>
      </c>
      <c r="I215" s="1">
        <v>0</v>
      </c>
      <c r="J215" s="1">
        <v>0</v>
      </c>
      <c r="K215" s="1">
        <v>2</v>
      </c>
      <c r="P215" s="1" t="s">
        <v>295</v>
      </c>
    </row>
    <row r="216" spans="1:437" x14ac:dyDescent="0.2">
      <c r="A216" s="1">
        <v>213</v>
      </c>
      <c r="B216" s="9">
        <v>45883.332488425927</v>
      </c>
      <c r="D216" s="9">
        <v>45839</v>
      </c>
      <c r="E216" s="1" t="s">
        <v>166</v>
      </c>
      <c r="F216" s="1" t="s">
        <v>1289</v>
      </c>
      <c r="G216" s="1" t="s">
        <v>1290</v>
      </c>
      <c r="H216" s="1">
        <v>3</v>
      </c>
      <c r="I216" s="1">
        <v>0</v>
      </c>
      <c r="J216" s="1">
        <v>2</v>
      </c>
      <c r="K216" s="1">
        <v>0</v>
      </c>
      <c r="P216" s="1" t="s">
        <v>295</v>
      </c>
    </row>
    <row r="217" spans="1:437" x14ac:dyDescent="0.2">
      <c r="A217" s="1">
        <v>214</v>
      </c>
      <c r="B217" s="9">
        <v>45904.484849537039</v>
      </c>
      <c r="D217" s="9">
        <v>45839</v>
      </c>
      <c r="E217" s="1" t="s">
        <v>125</v>
      </c>
      <c r="F217" s="1" t="s">
        <v>1313</v>
      </c>
      <c r="G217" s="1" t="s">
        <v>1314</v>
      </c>
      <c r="H217" s="1">
        <v>1</v>
      </c>
      <c r="I217" s="1">
        <v>4</v>
      </c>
      <c r="K217" s="1">
        <v>8</v>
      </c>
      <c r="M217" s="9" t="s">
        <v>214</v>
      </c>
      <c r="O217" s="1" t="s">
        <v>571</v>
      </c>
      <c r="AU217" s="1" t="s">
        <v>1074</v>
      </c>
      <c r="AV217" s="1" t="s">
        <v>121</v>
      </c>
      <c r="AW217" s="1">
        <v>45869</v>
      </c>
      <c r="AX217" s="1">
        <v>75</v>
      </c>
      <c r="AY217" s="1">
        <v>1</v>
      </c>
      <c r="AZ217" s="1" t="s">
        <v>122</v>
      </c>
      <c r="FC217" s="1" t="s">
        <v>58</v>
      </c>
      <c r="GN217" s="1" t="s">
        <v>96</v>
      </c>
      <c r="GX217" s="1" t="s">
        <v>106</v>
      </c>
      <c r="HA217" s="1" t="s">
        <v>127</v>
      </c>
      <c r="HB217" s="1" t="s">
        <v>121</v>
      </c>
      <c r="HC217" s="1">
        <v>45857</v>
      </c>
      <c r="HD217" s="1" t="s">
        <v>1315</v>
      </c>
      <c r="HG217" s="1" t="s">
        <v>58</v>
      </c>
      <c r="IR217" s="1" t="s">
        <v>96</v>
      </c>
      <c r="JD217" s="1" t="s">
        <v>108</v>
      </c>
      <c r="JE217" s="1" t="s">
        <v>127</v>
      </c>
      <c r="JF217" s="1" t="s">
        <v>121</v>
      </c>
      <c r="JG217" s="1">
        <v>45861</v>
      </c>
      <c r="JH217" s="1" t="s">
        <v>1147</v>
      </c>
      <c r="JK217" s="1" t="s">
        <v>58</v>
      </c>
      <c r="KV217" s="1" t="s">
        <v>96</v>
      </c>
      <c r="LF217" s="1" t="s">
        <v>106</v>
      </c>
      <c r="LI217" s="1" t="s">
        <v>185</v>
      </c>
      <c r="LJ217" s="1" t="s">
        <v>121</v>
      </c>
      <c r="LK217" s="1">
        <v>45864</v>
      </c>
      <c r="LL217" s="1" t="s">
        <v>1316</v>
      </c>
    </row>
    <row r="218" spans="1:437" x14ac:dyDescent="0.2">
      <c r="A218" s="1">
        <v>215</v>
      </c>
      <c r="B218" s="9">
        <v>45904.496793981481</v>
      </c>
      <c r="D218" s="9">
        <v>45870</v>
      </c>
      <c r="E218" s="1" t="s">
        <v>125</v>
      </c>
      <c r="F218" s="1" t="s">
        <v>1313</v>
      </c>
      <c r="G218" s="1" t="s">
        <v>1314</v>
      </c>
      <c r="H218" s="1">
        <v>1</v>
      </c>
      <c r="I218" s="1">
        <v>4</v>
      </c>
      <c r="K218" s="1">
        <v>8</v>
      </c>
      <c r="L218" s="1" t="s">
        <v>209</v>
      </c>
      <c r="O218" s="1" t="s">
        <v>571</v>
      </c>
      <c r="Q218" s="1" t="s">
        <v>1146</v>
      </c>
      <c r="R218" s="1" t="s">
        <v>121</v>
      </c>
      <c r="S218" s="1">
        <v>45888</v>
      </c>
      <c r="T218" s="1">
        <v>90</v>
      </c>
      <c r="U218" s="1">
        <v>3</v>
      </c>
      <c r="V218" s="1" t="s">
        <v>122</v>
      </c>
      <c r="GN218" s="1" t="s">
        <v>96</v>
      </c>
      <c r="GZ218" s="1" t="s">
        <v>108</v>
      </c>
      <c r="HA218" s="1" t="s">
        <v>127</v>
      </c>
      <c r="HB218" s="1" t="s">
        <v>121</v>
      </c>
      <c r="HC218" s="1">
        <v>45896</v>
      </c>
      <c r="HD218" s="1" t="s">
        <v>1317</v>
      </c>
    </row>
    <row r="219" spans="1:437" x14ac:dyDescent="0.2">
      <c r="A219" s="1">
        <v>216</v>
      </c>
      <c r="B219" s="9">
        <v>45905.352905092594</v>
      </c>
      <c r="D219" s="9">
        <v>45870</v>
      </c>
      <c r="E219" s="1" t="s">
        <v>195</v>
      </c>
      <c r="F219" s="1" t="s">
        <v>619</v>
      </c>
      <c r="G219" s="1" t="s">
        <v>620</v>
      </c>
      <c r="H219" s="1">
        <v>8</v>
      </c>
      <c r="I219" s="1">
        <v>0</v>
      </c>
      <c r="J219" s="1">
        <v>1</v>
      </c>
      <c r="K219" s="1">
        <v>0</v>
      </c>
      <c r="O219" s="1" t="s">
        <v>571</v>
      </c>
      <c r="FK219" s="1" t="s">
        <v>66</v>
      </c>
      <c r="FL219" s="1" t="s">
        <v>67</v>
      </c>
      <c r="GE219" s="1" t="s">
        <v>86</v>
      </c>
      <c r="GR219" s="1" t="s">
        <v>100</v>
      </c>
      <c r="GU219" s="1" t="s">
        <v>103</v>
      </c>
      <c r="GY219" s="1" t="s">
        <v>107</v>
      </c>
      <c r="HA219" s="1" t="s">
        <v>127</v>
      </c>
      <c r="HB219" s="1" t="s">
        <v>121</v>
      </c>
      <c r="HC219" s="1">
        <v>45883</v>
      </c>
      <c r="HD219" s="1" t="s">
        <v>1318</v>
      </c>
    </row>
    <row r="220" spans="1:437" x14ac:dyDescent="0.2">
      <c r="A220" s="1">
        <v>217</v>
      </c>
      <c r="B220" s="9">
        <v>45908.389814814815</v>
      </c>
      <c r="D220" s="9">
        <v>45870</v>
      </c>
      <c r="E220" s="1" t="s">
        <v>137</v>
      </c>
      <c r="F220" s="1" t="s">
        <v>548</v>
      </c>
      <c r="G220" s="1" t="s">
        <v>549</v>
      </c>
      <c r="H220" s="1">
        <v>3</v>
      </c>
      <c r="I220" s="1">
        <v>1</v>
      </c>
      <c r="J220" s="1">
        <v>1</v>
      </c>
      <c r="K220" s="1">
        <v>1</v>
      </c>
      <c r="N220" s="1" t="s">
        <v>217</v>
      </c>
      <c r="BY220" s="1" t="s">
        <v>431</v>
      </c>
      <c r="CE220" s="1" t="s">
        <v>49</v>
      </c>
      <c r="CJ220" s="1" t="s">
        <v>121</v>
      </c>
      <c r="CK220" s="1">
        <v>45889</v>
      </c>
      <c r="CL220" s="1">
        <v>30</v>
      </c>
      <c r="CM220" s="1">
        <v>10</v>
      </c>
      <c r="CN220" s="1" t="s">
        <v>113</v>
      </c>
    </row>
    <row r="221" spans="1:437" x14ac:dyDescent="0.2">
      <c r="A221" s="1">
        <v>218</v>
      </c>
      <c r="B221" s="9">
        <v>45908.66202546296</v>
      </c>
      <c r="D221" s="9">
        <v>45870</v>
      </c>
      <c r="E221" s="1" t="s">
        <v>182</v>
      </c>
      <c r="F221" s="1" t="s">
        <v>427</v>
      </c>
      <c r="G221" s="1" t="s">
        <v>428</v>
      </c>
      <c r="H221" s="1">
        <v>4</v>
      </c>
      <c r="J221" s="1">
        <v>4</v>
      </c>
      <c r="L221" s="1" t="s">
        <v>209</v>
      </c>
      <c r="M221" s="9" t="s">
        <v>214</v>
      </c>
      <c r="O221" s="1" t="s">
        <v>571</v>
      </c>
      <c r="Q221" s="1" t="s">
        <v>1021</v>
      </c>
      <c r="R221" s="1" t="s">
        <v>128</v>
      </c>
      <c r="S221" s="1">
        <v>45888</v>
      </c>
      <c r="T221" s="1">
        <v>60</v>
      </c>
      <c r="U221" s="1">
        <v>2</v>
      </c>
      <c r="V221" s="1" t="s">
        <v>122</v>
      </c>
      <c r="W221" s="1" t="s">
        <v>432</v>
      </c>
      <c r="X221" s="1" t="s">
        <v>128</v>
      </c>
      <c r="Y221" s="1">
        <v>45890</v>
      </c>
      <c r="Z221" s="1">
        <v>60</v>
      </c>
      <c r="AA221" s="1">
        <v>4</v>
      </c>
      <c r="AB221" s="1" t="s">
        <v>122</v>
      </c>
      <c r="AC221" s="1" t="s">
        <v>1266</v>
      </c>
      <c r="AD221" s="1" t="s">
        <v>126</v>
      </c>
      <c r="AE221" s="1">
        <v>45895</v>
      </c>
      <c r="AF221" s="1">
        <v>30</v>
      </c>
      <c r="AG221" s="1">
        <v>3</v>
      </c>
      <c r="AH221" s="1" t="s">
        <v>113</v>
      </c>
      <c r="AU221" s="1" t="s">
        <v>429</v>
      </c>
      <c r="AV221" s="1" t="s">
        <v>121</v>
      </c>
      <c r="AW221" s="1">
        <v>45875</v>
      </c>
      <c r="AX221" s="1">
        <v>60</v>
      </c>
      <c r="AY221" s="1">
        <v>1</v>
      </c>
      <c r="AZ221" s="1" t="s">
        <v>113</v>
      </c>
      <c r="BA221" s="1" t="s">
        <v>1319</v>
      </c>
      <c r="BB221" s="1" t="s">
        <v>121</v>
      </c>
      <c r="BC221" s="1">
        <v>45884</v>
      </c>
      <c r="BD221" s="1">
        <v>60</v>
      </c>
      <c r="BE221" s="1">
        <v>3</v>
      </c>
      <c r="BF221" s="1" t="s">
        <v>113</v>
      </c>
      <c r="BG221" s="1" t="s">
        <v>1023</v>
      </c>
      <c r="BH221" s="1" t="s">
        <v>121</v>
      </c>
      <c r="BI221" s="1">
        <v>45889</v>
      </c>
      <c r="BJ221" s="1">
        <v>120</v>
      </c>
      <c r="BK221" s="1">
        <v>4</v>
      </c>
      <c r="BL221" s="1" t="s">
        <v>113</v>
      </c>
      <c r="FH221" s="1" t="s">
        <v>63</v>
      </c>
      <c r="GC221" s="1" t="s">
        <v>84</v>
      </c>
      <c r="GI221" s="1" t="s">
        <v>90</v>
      </c>
      <c r="GW221" s="1" t="s">
        <v>105</v>
      </c>
      <c r="GY221" s="1" t="s">
        <v>107</v>
      </c>
      <c r="HA221" s="1" t="s">
        <v>127</v>
      </c>
      <c r="HB221" s="1" t="s">
        <v>128</v>
      </c>
      <c r="HC221" s="1">
        <v>45897</v>
      </c>
    </row>
    <row r="222" spans="1:437" x14ac:dyDescent="0.2">
      <c r="A222" s="1">
        <v>219</v>
      </c>
      <c r="B222" s="9">
        <v>45908.663634259261</v>
      </c>
      <c r="D222" s="9">
        <v>45870</v>
      </c>
      <c r="E222" s="1" t="s">
        <v>157</v>
      </c>
      <c r="F222" s="1" t="s">
        <v>1320</v>
      </c>
      <c r="G222" s="1" t="s">
        <v>159</v>
      </c>
      <c r="H222" s="1">
        <v>9</v>
      </c>
      <c r="I222" s="1">
        <v>1</v>
      </c>
      <c r="J222" s="1">
        <v>9</v>
      </c>
      <c r="K222" s="1">
        <v>1</v>
      </c>
      <c r="N222" s="1" t="s">
        <v>217</v>
      </c>
      <c r="O222" s="1" t="s">
        <v>571</v>
      </c>
      <c r="BY222" s="1" t="s">
        <v>163</v>
      </c>
      <c r="CA222" s="1" t="s">
        <v>45</v>
      </c>
      <c r="CB222" s="1" t="s">
        <v>46</v>
      </c>
      <c r="CD222" s="1" t="s">
        <v>48</v>
      </c>
      <c r="CH222" s="1" t="s">
        <v>52</v>
      </c>
      <c r="CJ222" s="1" t="s">
        <v>121</v>
      </c>
      <c r="CK222" s="1">
        <v>45876</v>
      </c>
      <c r="CL222" s="1">
        <v>120</v>
      </c>
      <c r="CM222" s="1">
        <v>23</v>
      </c>
      <c r="CN222" s="1" t="s">
        <v>149</v>
      </c>
      <c r="CO222" s="1" t="s">
        <v>299</v>
      </c>
      <c r="CQ222" s="1" t="s">
        <v>45</v>
      </c>
      <c r="CR222" s="1" t="s">
        <v>46</v>
      </c>
      <c r="CZ222" s="1" t="s">
        <v>121</v>
      </c>
      <c r="DA222" s="1">
        <v>45882</v>
      </c>
      <c r="DB222" s="1">
        <v>90</v>
      </c>
      <c r="DC222" s="1">
        <v>5</v>
      </c>
      <c r="DD222" s="1" t="s">
        <v>149</v>
      </c>
      <c r="DE222" s="1" t="s">
        <v>156</v>
      </c>
      <c r="DO222" s="1" t="s">
        <v>53</v>
      </c>
      <c r="DP222" s="1" t="s">
        <v>121</v>
      </c>
      <c r="DQ222" s="1">
        <v>45887</v>
      </c>
      <c r="DR222" s="1">
        <v>90</v>
      </c>
      <c r="DS222" s="1">
        <v>11</v>
      </c>
      <c r="DT222" s="1" t="s">
        <v>149</v>
      </c>
      <c r="FF222" s="1" t="s">
        <v>61</v>
      </c>
      <c r="FW222" s="1" t="s">
        <v>78</v>
      </c>
      <c r="GQ222" s="1" t="s">
        <v>99</v>
      </c>
      <c r="GX222" s="1" t="s">
        <v>106</v>
      </c>
      <c r="HA222" s="1" t="s">
        <v>185</v>
      </c>
      <c r="HB222" s="1" t="s">
        <v>121</v>
      </c>
      <c r="HC222" s="1">
        <v>45874</v>
      </c>
      <c r="HD222" s="1" t="s">
        <v>1321</v>
      </c>
    </row>
    <row r="223" spans="1:437" x14ac:dyDescent="0.2">
      <c r="A223" s="1">
        <v>220</v>
      </c>
      <c r="B223" s="9">
        <v>45908.683495370373</v>
      </c>
      <c r="D223" s="9">
        <v>45870</v>
      </c>
      <c r="E223" s="1" t="s">
        <v>90</v>
      </c>
      <c r="F223" s="1" t="s">
        <v>461</v>
      </c>
      <c r="G223" s="1" t="s">
        <v>462</v>
      </c>
      <c r="H223" s="1">
        <v>7</v>
      </c>
      <c r="I223" s="1">
        <v>1</v>
      </c>
      <c r="J223" s="1">
        <v>0</v>
      </c>
      <c r="K223" s="1">
        <v>1</v>
      </c>
      <c r="N223" s="1" t="s">
        <v>217</v>
      </c>
      <c r="BY223" s="1" t="s">
        <v>1122</v>
      </c>
      <c r="CB223" s="1" t="s">
        <v>46</v>
      </c>
      <c r="CJ223" s="1" t="s">
        <v>121</v>
      </c>
      <c r="CK223" s="1">
        <v>45875</v>
      </c>
      <c r="CL223" s="1">
        <v>30</v>
      </c>
      <c r="CM223" s="1">
        <v>4</v>
      </c>
      <c r="CN223" s="1" t="s">
        <v>113</v>
      </c>
      <c r="CO223" s="1" t="s">
        <v>495</v>
      </c>
      <c r="CU223" s="1" t="s">
        <v>49</v>
      </c>
      <c r="CZ223" s="1" t="s">
        <v>121</v>
      </c>
      <c r="DA223" s="1">
        <v>45882</v>
      </c>
      <c r="DB223" s="1">
        <v>75</v>
      </c>
      <c r="DC223" s="1">
        <v>2</v>
      </c>
      <c r="DD223" s="1" t="s">
        <v>113</v>
      </c>
      <c r="DE223" s="1" t="s">
        <v>480</v>
      </c>
      <c r="DK223" s="1" t="s">
        <v>49</v>
      </c>
      <c r="DP223" s="1" t="s">
        <v>121</v>
      </c>
      <c r="DQ223" s="1">
        <v>45883</v>
      </c>
      <c r="DR223" s="1">
        <v>75</v>
      </c>
      <c r="DS223" s="1">
        <v>2</v>
      </c>
      <c r="DT223" s="1" t="s">
        <v>113</v>
      </c>
      <c r="DU223" s="1" t="s">
        <v>145</v>
      </c>
      <c r="DX223" s="1" t="s">
        <v>46</v>
      </c>
      <c r="EF223" s="1" t="s">
        <v>121</v>
      </c>
      <c r="EG223" s="1">
        <v>45890</v>
      </c>
      <c r="EH223" s="1">
        <v>30</v>
      </c>
      <c r="EI223" s="1">
        <v>3</v>
      </c>
      <c r="EJ223" s="1" t="s">
        <v>113</v>
      </c>
      <c r="EK223" s="1" t="s">
        <v>1322</v>
      </c>
      <c r="EQ223" s="1" t="s">
        <v>49</v>
      </c>
      <c r="EV223" s="1" t="s">
        <v>121</v>
      </c>
      <c r="EW223" s="1">
        <v>45894</v>
      </c>
      <c r="EX223" s="1">
        <v>60</v>
      </c>
      <c r="EY223" s="1">
        <v>2</v>
      </c>
      <c r="EZ223" s="1" t="s">
        <v>113</v>
      </c>
      <c r="PU223" s="1" t="s">
        <v>1323</v>
      </c>
    </row>
    <row r="224" spans="1:437" x14ac:dyDescent="0.2">
      <c r="A224" s="1">
        <v>221</v>
      </c>
      <c r="B224" s="9">
        <v>45909.320844907408</v>
      </c>
      <c r="D224" s="9">
        <v>45901</v>
      </c>
      <c r="E224" s="1" t="s">
        <v>196</v>
      </c>
      <c r="F224" s="1" t="s">
        <v>627</v>
      </c>
      <c r="G224" s="1" t="s">
        <v>472</v>
      </c>
      <c r="H224" s="1">
        <v>6</v>
      </c>
      <c r="I224" s="1">
        <v>0</v>
      </c>
      <c r="J224" s="1">
        <v>3</v>
      </c>
      <c r="K224" s="1">
        <v>0</v>
      </c>
      <c r="M224" s="9" t="s">
        <v>214</v>
      </c>
      <c r="N224" s="1" t="s">
        <v>217</v>
      </c>
      <c r="O224" s="1" t="s">
        <v>571</v>
      </c>
      <c r="AU224" s="1" t="s">
        <v>1324</v>
      </c>
      <c r="AV224" s="1" t="s">
        <v>121</v>
      </c>
      <c r="AW224" s="1">
        <v>45899</v>
      </c>
      <c r="AX224" s="1">
        <v>180</v>
      </c>
      <c r="AY224" s="1">
        <v>25</v>
      </c>
      <c r="AZ224" s="1" t="s">
        <v>113</v>
      </c>
      <c r="BY224" s="1" t="s">
        <v>284</v>
      </c>
      <c r="CI224" s="1" t="s">
        <v>53</v>
      </c>
      <c r="CJ224" s="1" t="s">
        <v>121</v>
      </c>
      <c r="CK224" s="1">
        <v>45889</v>
      </c>
      <c r="CL224" s="1">
        <v>60</v>
      </c>
      <c r="CM224" s="1">
        <v>4</v>
      </c>
      <c r="CN224" s="1" t="s">
        <v>149</v>
      </c>
      <c r="CO224" s="1" t="s">
        <v>1325</v>
      </c>
      <c r="CY224" s="1" t="s">
        <v>53</v>
      </c>
      <c r="CZ224" s="1" t="s">
        <v>121</v>
      </c>
      <c r="DA224" s="1">
        <v>45888</v>
      </c>
      <c r="DB224" s="1">
        <v>60</v>
      </c>
      <c r="DC224" s="1">
        <v>6</v>
      </c>
      <c r="DD224" s="1" t="s">
        <v>149</v>
      </c>
      <c r="DE224" s="1" t="s">
        <v>1326</v>
      </c>
      <c r="DK224" s="1" t="s">
        <v>49</v>
      </c>
      <c r="DP224" s="1" t="s">
        <v>121</v>
      </c>
      <c r="DQ224" s="1">
        <v>45874</v>
      </c>
      <c r="DR224" s="1">
        <v>180</v>
      </c>
      <c r="DS224" s="1">
        <v>3</v>
      </c>
      <c r="DT224" s="1" t="s">
        <v>113</v>
      </c>
      <c r="DU224" s="1" t="s">
        <v>288</v>
      </c>
      <c r="EA224" s="1" t="s">
        <v>49</v>
      </c>
      <c r="EF224" s="1" t="s">
        <v>121</v>
      </c>
      <c r="EG224" s="1">
        <v>45875</v>
      </c>
      <c r="EH224" s="1">
        <v>2</v>
      </c>
      <c r="EI224" s="1">
        <v>6</v>
      </c>
      <c r="EJ224" s="1" t="s">
        <v>113</v>
      </c>
      <c r="EK224" s="1" t="s">
        <v>1148</v>
      </c>
      <c r="EN224" s="1" t="s">
        <v>46</v>
      </c>
      <c r="EV224" s="1" t="s">
        <v>121</v>
      </c>
      <c r="EW224" s="1">
        <v>45881</v>
      </c>
      <c r="EX224" s="1">
        <v>1</v>
      </c>
      <c r="EY224" s="1">
        <v>10</v>
      </c>
      <c r="EZ224" s="1" t="s">
        <v>113</v>
      </c>
      <c r="GH224" s="1" t="s">
        <v>89</v>
      </c>
      <c r="GZ224" s="1" t="s">
        <v>108</v>
      </c>
      <c r="HB224" s="1" t="s">
        <v>121</v>
      </c>
      <c r="JD224" s="1" t="s">
        <v>108</v>
      </c>
      <c r="JE224" s="1" t="s">
        <v>185</v>
      </c>
      <c r="PU224" s="1" t="s">
        <v>1327</v>
      </c>
    </row>
    <row r="225" spans="1:268" x14ac:dyDescent="0.2">
      <c r="A225" s="1">
        <v>222</v>
      </c>
      <c r="B225" s="9">
        <v>45909.333043981482</v>
      </c>
      <c r="D225" s="9">
        <v>45870</v>
      </c>
      <c r="E225" s="1" t="s">
        <v>168</v>
      </c>
      <c r="F225" s="1" t="s">
        <v>578</v>
      </c>
      <c r="G225" s="1" t="s">
        <v>579</v>
      </c>
      <c r="H225" s="1">
        <v>0</v>
      </c>
      <c r="I225" s="1">
        <v>4</v>
      </c>
      <c r="J225" s="1">
        <v>1</v>
      </c>
      <c r="K225" s="1">
        <v>0</v>
      </c>
      <c r="N225" s="1" t="s">
        <v>217</v>
      </c>
      <c r="BY225" s="1" t="s">
        <v>1328</v>
      </c>
      <c r="CA225" s="1" t="s">
        <v>45</v>
      </c>
      <c r="CJ225" s="1" t="s">
        <v>121</v>
      </c>
      <c r="CK225" s="1">
        <v>45896</v>
      </c>
      <c r="CL225" s="1">
        <v>2</v>
      </c>
      <c r="CM225" s="1">
        <v>15</v>
      </c>
      <c r="CN225" s="1" t="s">
        <v>149</v>
      </c>
      <c r="CO225" s="1" t="s">
        <v>1328</v>
      </c>
      <c r="CR225" s="1" t="s">
        <v>46</v>
      </c>
      <c r="CZ225" s="1" t="s">
        <v>121</v>
      </c>
      <c r="DA225" s="1">
        <v>45896</v>
      </c>
      <c r="DB225" s="1">
        <v>15</v>
      </c>
      <c r="DC225" s="1">
        <v>3</v>
      </c>
      <c r="DD225" s="1" t="s">
        <v>149</v>
      </c>
    </row>
    <row r="226" spans="1:268" x14ac:dyDescent="0.2">
      <c r="A226" s="1">
        <v>223</v>
      </c>
      <c r="B226" s="9">
        <v>45909.384328703702</v>
      </c>
      <c r="D226" s="9">
        <v>45870</v>
      </c>
      <c r="E226" s="1" t="s">
        <v>144</v>
      </c>
      <c r="F226" s="1" t="s">
        <v>550</v>
      </c>
      <c r="G226" s="1" t="s">
        <v>1329</v>
      </c>
      <c r="H226" s="1">
        <v>3</v>
      </c>
      <c r="K226" s="1">
        <v>1</v>
      </c>
      <c r="N226" s="1" t="s">
        <v>217</v>
      </c>
      <c r="O226" s="1" t="s">
        <v>571</v>
      </c>
      <c r="BY226" s="1" t="s">
        <v>1161</v>
      </c>
      <c r="CB226" s="1" t="s">
        <v>46</v>
      </c>
      <c r="CJ226" s="1" t="s">
        <v>121</v>
      </c>
      <c r="CK226" s="1">
        <v>45897</v>
      </c>
      <c r="CL226" s="1">
        <v>60</v>
      </c>
      <c r="CM226" s="1">
        <v>5</v>
      </c>
      <c r="CN226" s="1" t="s">
        <v>115</v>
      </c>
      <c r="CO226" s="1" t="s">
        <v>147</v>
      </c>
      <c r="CR226" s="1" t="s">
        <v>46</v>
      </c>
      <c r="CZ226" s="1" t="s">
        <v>121</v>
      </c>
      <c r="DA226" s="1">
        <v>45896</v>
      </c>
      <c r="DB226" s="1">
        <v>120</v>
      </c>
      <c r="DC226" s="1">
        <v>10</v>
      </c>
      <c r="DD226" s="1" t="s">
        <v>115</v>
      </c>
      <c r="DE226" s="1" t="s">
        <v>147</v>
      </c>
      <c r="DL226" s="1" t="s">
        <v>50</v>
      </c>
      <c r="DP226" s="1" t="s">
        <v>121</v>
      </c>
      <c r="DQ226" s="1">
        <v>45896</v>
      </c>
      <c r="DR226" s="1">
        <v>10</v>
      </c>
      <c r="DS226" s="1">
        <v>2</v>
      </c>
      <c r="DT226" s="1" t="s">
        <v>115</v>
      </c>
      <c r="DU226" s="1" t="s">
        <v>413</v>
      </c>
      <c r="DX226" s="1" t="s">
        <v>46</v>
      </c>
      <c r="EF226" s="1" t="s">
        <v>121</v>
      </c>
      <c r="EG226" s="1">
        <v>45889</v>
      </c>
      <c r="EH226" s="1">
        <v>10</v>
      </c>
      <c r="EI226" s="1">
        <v>7</v>
      </c>
      <c r="EJ226" s="1" t="s">
        <v>115</v>
      </c>
      <c r="FD226" s="1" t="s">
        <v>59</v>
      </c>
      <c r="FS226" s="1" t="s">
        <v>74</v>
      </c>
      <c r="GY226" s="1" t="s">
        <v>107</v>
      </c>
      <c r="HA226" s="1" t="s">
        <v>127</v>
      </c>
      <c r="HB226" s="1" t="s">
        <v>121</v>
      </c>
      <c r="HC226" s="1">
        <v>45894</v>
      </c>
      <c r="HD226" s="1" t="s">
        <v>1330</v>
      </c>
      <c r="HH226" s="1" t="s">
        <v>59</v>
      </c>
      <c r="HW226" s="1" t="s">
        <v>74</v>
      </c>
      <c r="JA226" s="1" t="s">
        <v>105</v>
      </c>
      <c r="JE226" s="1" t="s">
        <v>172</v>
      </c>
      <c r="JF226" s="1" t="s">
        <v>121</v>
      </c>
      <c r="JG226" s="1">
        <v>45894</v>
      </c>
      <c r="JH226" s="1" t="s">
        <v>1331</v>
      </c>
    </row>
    <row r="227" spans="1:268" x14ac:dyDescent="0.2">
      <c r="A227" s="1">
        <v>224</v>
      </c>
      <c r="B227" s="9">
        <v>45909.399560185186</v>
      </c>
      <c r="D227" s="9">
        <v>45870</v>
      </c>
      <c r="E227" s="1" t="s">
        <v>170</v>
      </c>
      <c r="F227" s="1" t="s">
        <v>563</v>
      </c>
      <c r="G227" s="1" t="s">
        <v>564</v>
      </c>
      <c r="J227" s="1">
        <v>1</v>
      </c>
      <c r="M227" s="9" t="s">
        <v>214</v>
      </c>
      <c r="AU227" s="1" t="s">
        <v>1332</v>
      </c>
      <c r="AV227" s="1" t="s">
        <v>121</v>
      </c>
      <c r="AW227" s="1">
        <v>45891</v>
      </c>
      <c r="AX227" s="1">
        <v>2</v>
      </c>
      <c r="AY227" s="1">
        <v>3</v>
      </c>
      <c r="AZ227" s="1" t="s">
        <v>122</v>
      </c>
      <c r="BA227" s="1" t="s">
        <v>1333</v>
      </c>
      <c r="BB227" s="1" t="s">
        <v>121</v>
      </c>
      <c r="BC227" s="1">
        <v>45881</v>
      </c>
      <c r="BD227" s="1">
        <v>2</v>
      </c>
      <c r="BE227" s="1">
        <v>3</v>
      </c>
      <c r="BF227" s="1" t="s">
        <v>122</v>
      </c>
      <c r="BG227" s="1" t="s">
        <v>1334</v>
      </c>
      <c r="BH227" s="1" t="s">
        <v>121</v>
      </c>
      <c r="BI227" s="1">
        <v>45894</v>
      </c>
      <c r="BJ227" s="1">
        <v>2</v>
      </c>
      <c r="BK227" s="1">
        <v>4</v>
      </c>
      <c r="BL227" s="1" t="s">
        <v>122</v>
      </c>
    </row>
    <row r="228" spans="1:268" x14ac:dyDescent="0.2">
      <c r="A228" s="1">
        <v>225</v>
      </c>
      <c r="B228" s="9">
        <v>45909.421840277777</v>
      </c>
      <c r="D228" s="9">
        <v>45870</v>
      </c>
      <c r="E228" s="1" t="s">
        <v>114</v>
      </c>
      <c r="F228" s="1" t="s">
        <v>417</v>
      </c>
      <c r="G228" s="1" t="s">
        <v>418</v>
      </c>
      <c r="H228" s="1">
        <v>1</v>
      </c>
      <c r="I228" s="1">
        <v>0</v>
      </c>
      <c r="J228" s="1">
        <v>1</v>
      </c>
      <c r="K228" s="1">
        <v>0</v>
      </c>
      <c r="N228" s="1" t="s">
        <v>217</v>
      </c>
      <c r="BY228" s="1" t="s">
        <v>1326</v>
      </c>
      <c r="CA228" s="1" t="s">
        <v>45</v>
      </c>
      <c r="CJ228" s="1" t="s">
        <v>121</v>
      </c>
      <c r="CK228" s="1">
        <v>45875</v>
      </c>
      <c r="CL228" s="1">
        <v>120</v>
      </c>
      <c r="CM228" s="1">
        <v>2</v>
      </c>
      <c r="CN228" s="1" t="s">
        <v>115</v>
      </c>
      <c r="CO228" s="1" t="s">
        <v>1015</v>
      </c>
      <c r="CP228" s="1" t="s">
        <v>44</v>
      </c>
      <c r="CZ228" s="1" t="s">
        <v>126</v>
      </c>
      <c r="DA228" s="1">
        <v>45882</v>
      </c>
      <c r="DB228" s="1">
        <v>60</v>
      </c>
      <c r="DC228" s="1">
        <v>1</v>
      </c>
      <c r="DD228" s="1" t="s">
        <v>115</v>
      </c>
      <c r="DE228" s="1" t="s">
        <v>1106</v>
      </c>
      <c r="DI228" s="1" t="s">
        <v>47</v>
      </c>
      <c r="DP228" s="1" t="s">
        <v>121</v>
      </c>
      <c r="DQ228" s="1">
        <v>45882</v>
      </c>
      <c r="DR228" s="1">
        <v>30</v>
      </c>
      <c r="DS228" s="1">
        <v>2</v>
      </c>
      <c r="DT228" s="1">
        <v>0</v>
      </c>
      <c r="DU228" s="1" t="s">
        <v>1335</v>
      </c>
      <c r="DW228" s="1" t="s">
        <v>45</v>
      </c>
      <c r="DX228" s="1" t="s">
        <v>46</v>
      </c>
      <c r="EF228" s="1" t="s">
        <v>121</v>
      </c>
      <c r="EG228" s="1">
        <v>45889</v>
      </c>
      <c r="EH228" s="1">
        <v>120</v>
      </c>
      <c r="EI228" s="1">
        <v>4</v>
      </c>
      <c r="EJ228" s="1" t="s">
        <v>115</v>
      </c>
      <c r="EK228" s="1" t="s">
        <v>1108</v>
      </c>
      <c r="EO228" s="1" t="s">
        <v>47</v>
      </c>
      <c r="EV228" s="1" t="s">
        <v>126</v>
      </c>
      <c r="EW228" s="1">
        <v>45888</v>
      </c>
      <c r="EX228" s="1">
        <v>30</v>
      </c>
      <c r="EY228" s="1">
        <v>1</v>
      </c>
      <c r="EZ228" s="1">
        <v>0</v>
      </c>
    </row>
    <row r="229" spans="1:268" x14ac:dyDescent="0.2">
      <c r="A229" s="1">
        <v>226</v>
      </c>
      <c r="B229" s="9">
        <v>45909.489768518521</v>
      </c>
      <c r="D229" s="9">
        <v>45870</v>
      </c>
      <c r="E229" s="1" t="s">
        <v>166</v>
      </c>
      <c r="F229" s="1" t="s">
        <v>1336</v>
      </c>
      <c r="G229" s="1" t="s">
        <v>1337</v>
      </c>
      <c r="H229" s="1">
        <v>3</v>
      </c>
      <c r="I229" s="1">
        <v>0</v>
      </c>
      <c r="J229" s="1">
        <v>2</v>
      </c>
      <c r="K229" s="1">
        <v>0</v>
      </c>
      <c r="P229" s="1" t="s">
        <v>295</v>
      </c>
    </row>
    <row r="230" spans="1:268" x14ac:dyDescent="0.2">
      <c r="A230" s="1">
        <v>227</v>
      </c>
      <c r="B230" s="9">
        <v>45909.53465277778</v>
      </c>
      <c r="D230" s="9">
        <v>45870</v>
      </c>
      <c r="E230" s="1" t="s">
        <v>155</v>
      </c>
      <c r="F230" s="1" t="s">
        <v>530</v>
      </c>
      <c r="G230" s="1" t="s">
        <v>552</v>
      </c>
      <c r="H230" s="1">
        <v>3</v>
      </c>
      <c r="I230" s="1">
        <v>0</v>
      </c>
      <c r="J230" s="1">
        <v>0</v>
      </c>
      <c r="K230" s="1">
        <v>2</v>
      </c>
      <c r="N230" s="1" t="s">
        <v>217</v>
      </c>
      <c r="BY230" s="1" t="s">
        <v>156</v>
      </c>
      <c r="CB230" s="1" t="s">
        <v>46</v>
      </c>
      <c r="CJ230" s="1" t="s">
        <v>121</v>
      </c>
      <c r="CK230" s="1">
        <v>45888</v>
      </c>
      <c r="CL230" s="1">
        <v>120</v>
      </c>
      <c r="CM230" s="1">
        <v>2</v>
      </c>
      <c r="CN230" s="1" t="s">
        <v>1201</v>
      </c>
      <c r="CO230" s="1" t="s">
        <v>512</v>
      </c>
      <c r="CR230" s="1" t="s">
        <v>46</v>
      </c>
      <c r="CZ230" s="1" t="s">
        <v>121</v>
      </c>
      <c r="DA230" s="1">
        <v>45889</v>
      </c>
      <c r="DB230" s="1">
        <v>120</v>
      </c>
      <c r="DC230" s="1">
        <v>3</v>
      </c>
      <c r="DD230" s="1" t="s">
        <v>146</v>
      </c>
    </row>
    <row r="231" spans="1:268" x14ac:dyDescent="0.2">
      <c r="A231" s="1">
        <v>228</v>
      </c>
      <c r="B231" s="9">
        <v>45909.664895833332</v>
      </c>
      <c r="D231" s="9">
        <v>45870</v>
      </c>
      <c r="E231" s="1" t="s">
        <v>87</v>
      </c>
      <c r="F231" s="1" t="s">
        <v>1136</v>
      </c>
      <c r="G231" s="1" t="s">
        <v>1338</v>
      </c>
      <c r="H231" s="1">
        <v>2</v>
      </c>
      <c r="P231" s="1" t="s">
        <v>295</v>
      </c>
    </row>
    <row r="232" spans="1:268" x14ac:dyDescent="0.2">
      <c r="A232" s="1">
        <v>229</v>
      </c>
      <c r="B232" s="9">
        <v>45909.72111111111</v>
      </c>
      <c r="D232" s="9">
        <v>45870</v>
      </c>
      <c r="E232" s="1" t="s">
        <v>148</v>
      </c>
      <c r="F232" s="1" t="s">
        <v>436</v>
      </c>
      <c r="G232" s="1" t="s">
        <v>437</v>
      </c>
      <c r="H232" s="1">
        <v>4</v>
      </c>
      <c r="J232" s="1">
        <v>1</v>
      </c>
      <c r="O232" s="1" t="s">
        <v>571</v>
      </c>
      <c r="FC232" s="1" t="s">
        <v>58</v>
      </c>
      <c r="FQ232" s="1" t="s">
        <v>72</v>
      </c>
      <c r="GY232" s="1" t="s">
        <v>107</v>
      </c>
      <c r="HA232" s="1" t="s">
        <v>127</v>
      </c>
      <c r="HB232" s="1" t="s">
        <v>121</v>
      </c>
      <c r="HC232" s="1">
        <v>45897</v>
      </c>
      <c r="HD232" s="1" t="s">
        <v>1339</v>
      </c>
      <c r="HG232" s="1" t="s">
        <v>58</v>
      </c>
      <c r="HU232" s="1" t="s">
        <v>72</v>
      </c>
      <c r="JB232" s="1" t="s">
        <v>106</v>
      </c>
      <c r="JE232" s="1" t="s">
        <v>127</v>
      </c>
      <c r="JF232" s="1" t="s">
        <v>121</v>
      </c>
      <c r="JG232" s="1">
        <v>45876</v>
      </c>
      <c r="JH232" s="1" t="s">
        <v>1340</v>
      </c>
    </row>
    <row r="233" spans="1:268" x14ac:dyDescent="0.2">
      <c r="A233" s="1">
        <v>230</v>
      </c>
      <c r="B233" s="9">
        <v>45910.358796296299</v>
      </c>
      <c r="D233" s="9">
        <v>45870</v>
      </c>
      <c r="E233" s="1" t="s">
        <v>69</v>
      </c>
      <c r="F233" s="1" t="s">
        <v>545</v>
      </c>
      <c r="G233" s="1" t="s">
        <v>1033</v>
      </c>
      <c r="H233" s="1">
        <v>9</v>
      </c>
      <c r="I233" s="1">
        <v>0</v>
      </c>
      <c r="J233" s="1">
        <v>2</v>
      </c>
      <c r="K233" s="1">
        <v>0</v>
      </c>
      <c r="M233" s="9" t="s">
        <v>214</v>
      </c>
      <c r="AU233" s="1" t="s">
        <v>311</v>
      </c>
      <c r="AV233" s="1" t="s">
        <v>121</v>
      </c>
      <c r="AW233" s="1">
        <v>45897</v>
      </c>
      <c r="AX233" s="1">
        <v>10</v>
      </c>
      <c r="AY233" s="1">
        <v>1</v>
      </c>
      <c r="AZ233" s="1" t="s">
        <v>113</v>
      </c>
      <c r="BA233" s="1" t="s">
        <v>438</v>
      </c>
      <c r="BB233" s="1" t="s">
        <v>121</v>
      </c>
      <c r="BC233" s="1">
        <v>45883</v>
      </c>
      <c r="BD233" s="1">
        <v>10</v>
      </c>
      <c r="BE233" s="1">
        <v>1</v>
      </c>
      <c r="BF233" s="1" t="s">
        <v>113</v>
      </c>
      <c r="BG233" s="1" t="s">
        <v>439</v>
      </c>
      <c r="BH233" s="1" t="s">
        <v>121</v>
      </c>
      <c r="BI233" s="1">
        <v>45883</v>
      </c>
      <c r="BJ233" s="1">
        <v>15</v>
      </c>
      <c r="BK233" s="1">
        <v>2</v>
      </c>
      <c r="BL233" s="1" t="s">
        <v>113</v>
      </c>
      <c r="BM233" s="1" t="s">
        <v>408</v>
      </c>
      <c r="BN233" s="1" t="s">
        <v>121</v>
      </c>
      <c r="BO233" s="1">
        <v>45905</v>
      </c>
      <c r="BP233" s="1">
        <v>15</v>
      </c>
      <c r="BQ233" s="1">
        <v>2</v>
      </c>
      <c r="BR233" s="1" t="s">
        <v>113</v>
      </c>
      <c r="BS233" s="1" t="s">
        <v>160</v>
      </c>
      <c r="BT233" s="1" t="s">
        <v>121</v>
      </c>
      <c r="BU233" s="1">
        <v>45889</v>
      </c>
      <c r="BV233" s="1">
        <v>15</v>
      </c>
      <c r="BW233" s="1">
        <v>2</v>
      </c>
      <c r="BX233" s="1" t="s">
        <v>113</v>
      </c>
    </row>
    <row r="234" spans="1:268" x14ac:dyDescent="0.2">
      <c r="A234" s="1">
        <v>231</v>
      </c>
      <c r="B234" s="9">
        <v>45910.362766203703</v>
      </c>
      <c r="D234" s="9">
        <v>45870</v>
      </c>
      <c r="E234" s="1" t="s">
        <v>69</v>
      </c>
      <c r="F234" s="1" t="s">
        <v>545</v>
      </c>
      <c r="G234" s="1" t="s">
        <v>1033</v>
      </c>
      <c r="H234" s="1">
        <v>9</v>
      </c>
      <c r="I234" s="1">
        <v>0</v>
      </c>
      <c r="J234" s="1">
        <v>2</v>
      </c>
      <c r="K234" s="1">
        <v>0</v>
      </c>
      <c r="M234" s="9" t="s">
        <v>214</v>
      </c>
      <c r="AU234" s="1" t="s">
        <v>421</v>
      </c>
      <c r="AV234" s="1" t="s">
        <v>121</v>
      </c>
      <c r="AW234" s="1">
        <v>45896</v>
      </c>
      <c r="AX234" s="1">
        <v>20</v>
      </c>
      <c r="AY234" s="1">
        <v>1</v>
      </c>
      <c r="AZ234" s="1" t="s">
        <v>113</v>
      </c>
      <c r="BA234" s="1" t="s">
        <v>433</v>
      </c>
      <c r="BB234" s="1" t="s">
        <v>121</v>
      </c>
      <c r="BC234" s="1">
        <v>45888</v>
      </c>
      <c r="BD234" s="1">
        <v>20</v>
      </c>
      <c r="BE234" s="1">
        <v>2</v>
      </c>
      <c r="BF234" s="1" t="s">
        <v>113</v>
      </c>
    </row>
    <row r="235" spans="1:268" x14ac:dyDescent="0.2">
      <c r="A235" s="1">
        <v>232</v>
      </c>
      <c r="B235" s="9">
        <v>45910.383831018517</v>
      </c>
      <c r="D235" s="9">
        <v>45870</v>
      </c>
      <c r="E235" s="1" t="s">
        <v>150</v>
      </c>
      <c r="F235" s="1" t="s">
        <v>151</v>
      </c>
      <c r="G235" s="1" t="s">
        <v>152</v>
      </c>
      <c r="I235" s="1">
        <v>1</v>
      </c>
      <c r="J235" s="1">
        <v>1</v>
      </c>
      <c r="M235" s="9" t="s">
        <v>214</v>
      </c>
      <c r="N235" s="1" t="s">
        <v>217</v>
      </c>
      <c r="AU235" s="1" t="s">
        <v>1341</v>
      </c>
      <c r="AV235" s="1" t="s">
        <v>121</v>
      </c>
      <c r="AW235" s="1">
        <v>45876</v>
      </c>
      <c r="AX235" s="1">
        <v>30</v>
      </c>
      <c r="AY235" s="1">
        <v>1</v>
      </c>
      <c r="AZ235" s="1" t="s">
        <v>122</v>
      </c>
      <c r="BA235" s="1" t="s">
        <v>1342</v>
      </c>
      <c r="BB235" s="1" t="s">
        <v>121</v>
      </c>
      <c r="BC235" s="1">
        <v>45881</v>
      </c>
      <c r="BD235" s="1">
        <v>30</v>
      </c>
      <c r="BE235" s="1">
        <v>1</v>
      </c>
      <c r="BF235" s="1" t="s">
        <v>122</v>
      </c>
      <c r="BG235" s="1" t="s">
        <v>1343</v>
      </c>
      <c r="BH235" s="1" t="s">
        <v>121</v>
      </c>
      <c r="BI235" s="1">
        <v>45876</v>
      </c>
      <c r="BJ235" s="1">
        <v>30</v>
      </c>
      <c r="BK235" s="1">
        <v>1</v>
      </c>
      <c r="BL235" s="1" t="s">
        <v>122</v>
      </c>
      <c r="BM235" s="1" t="s">
        <v>1344</v>
      </c>
      <c r="BN235" s="1" t="s">
        <v>121</v>
      </c>
      <c r="BO235" s="1">
        <v>45876</v>
      </c>
      <c r="BP235" s="1">
        <v>30</v>
      </c>
      <c r="BQ235" s="1">
        <v>1</v>
      </c>
      <c r="BR235" s="1" t="s">
        <v>122</v>
      </c>
      <c r="BS235" s="1" t="s">
        <v>1345</v>
      </c>
      <c r="BT235" s="1" t="s">
        <v>121</v>
      </c>
      <c r="BU235" s="1">
        <v>45889</v>
      </c>
      <c r="BV235" s="1">
        <v>30</v>
      </c>
      <c r="BW235" s="1">
        <v>1</v>
      </c>
      <c r="BX235" s="1" t="s">
        <v>122</v>
      </c>
      <c r="BY235" s="1" t="s">
        <v>154</v>
      </c>
      <c r="CH235" s="1" t="s">
        <v>52</v>
      </c>
      <c r="CJ235" s="1" t="s">
        <v>121</v>
      </c>
      <c r="CK235" s="1">
        <v>45881</v>
      </c>
      <c r="CL235" s="1">
        <v>15</v>
      </c>
      <c r="CM235" s="1">
        <v>1</v>
      </c>
      <c r="CN235" s="1" t="s">
        <v>122</v>
      </c>
      <c r="CO235" s="1" t="s">
        <v>435</v>
      </c>
      <c r="CX235" s="1" t="s">
        <v>52</v>
      </c>
      <c r="CZ235" s="1" t="s">
        <v>126</v>
      </c>
      <c r="DA235" s="1">
        <v>45881</v>
      </c>
      <c r="DB235" s="1">
        <v>15</v>
      </c>
      <c r="DC235" s="1">
        <v>1</v>
      </c>
      <c r="DD235" s="1" t="s">
        <v>122</v>
      </c>
      <c r="DE235" s="1" t="s">
        <v>495</v>
      </c>
      <c r="DN235" s="1" t="s">
        <v>52</v>
      </c>
      <c r="DP235" s="1" t="s">
        <v>121</v>
      </c>
      <c r="DQ235" s="1">
        <v>45880</v>
      </c>
      <c r="DR235" s="1">
        <v>30</v>
      </c>
      <c r="DS235" s="1">
        <v>1</v>
      </c>
      <c r="DT235" s="1" t="s">
        <v>122</v>
      </c>
      <c r="DU235" s="1" t="s">
        <v>263</v>
      </c>
      <c r="ED235" s="1" t="s">
        <v>52</v>
      </c>
      <c r="EF235" s="1" t="s">
        <v>121</v>
      </c>
      <c r="EG235" s="1">
        <v>45890</v>
      </c>
      <c r="EH235" s="1">
        <v>15</v>
      </c>
      <c r="EI235" s="1">
        <v>1</v>
      </c>
      <c r="EJ235" s="1" t="s">
        <v>122</v>
      </c>
      <c r="EK235" s="1" t="s">
        <v>500</v>
      </c>
      <c r="ET235" s="1" t="s">
        <v>52</v>
      </c>
      <c r="EV235" s="1" t="s">
        <v>121</v>
      </c>
      <c r="EW235" s="1">
        <v>45881</v>
      </c>
      <c r="EX235" s="1">
        <v>30</v>
      </c>
      <c r="EY235" s="1">
        <v>1</v>
      </c>
      <c r="EZ235" s="1" t="s">
        <v>122</v>
      </c>
    </row>
    <row r="236" spans="1:268" x14ac:dyDescent="0.2">
      <c r="A236" s="1">
        <v>233</v>
      </c>
      <c r="B236" s="9">
        <v>45910.38722222222</v>
      </c>
      <c r="D236" s="9">
        <v>45870</v>
      </c>
      <c r="E236" s="1" t="s">
        <v>150</v>
      </c>
      <c r="F236" s="1" t="s">
        <v>151</v>
      </c>
      <c r="G236" s="1" t="s">
        <v>152</v>
      </c>
      <c r="I236" s="1">
        <v>1</v>
      </c>
      <c r="J236" s="1">
        <v>1</v>
      </c>
      <c r="N236" s="1" t="s">
        <v>217</v>
      </c>
      <c r="BY236" s="1" t="s">
        <v>1322</v>
      </c>
      <c r="CH236" s="1" t="s">
        <v>52</v>
      </c>
      <c r="CJ236" s="1" t="s">
        <v>121</v>
      </c>
      <c r="CK236" s="1">
        <v>45889</v>
      </c>
      <c r="CL236" s="1">
        <v>30</v>
      </c>
      <c r="CM236" s="1">
        <v>1</v>
      </c>
      <c r="CN236" s="1" t="s">
        <v>122</v>
      </c>
    </row>
    <row r="237" spans="1:268" x14ac:dyDescent="0.2">
      <c r="A237" s="1">
        <v>234</v>
      </c>
      <c r="B237" s="9">
        <v>45910.396655092591</v>
      </c>
      <c r="D237" s="9">
        <v>45870</v>
      </c>
      <c r="E237" s="1" t="s">
        <v>194</v>
      </c>
      <c r="F237" s="1" t="s">
        <v>576</v>
      </c>
      <c r="G237" s="1" t="s">
        <v>577</v>
      </c>
      <c r="H237" s="1">
        <v>2</v>
      </c>
      <c r="I237" s="1">
        <v>0</v>
      </c>
      <c r="J237" s="1">
        <v>4</v>
      </c>
      <c r="K237" s="1">
        <v>0</v>
      </c>
      <c r="O237" s="1" t="s">
        <v>571</v>
      </c>
      <c r="GT237" s="1" t="s">
        <v>102</v>
      </c>
      <c r="GZ237" s="1" t="s">
        <v>108</v>
      </c>
      <c r="HA237" s="1" t="s">
        <v>127</v>
      </c>
      <c r="HB237" s="1" t="s">
        <v>121</v>
      </c>
      <c r="HC237" s="1">
        <v>45880</v>
      </c>
      <c r="HD237" s="1" t="s">
        <v>1346</v>
      </c>
      <c r="IX237" s="1" t="s">
        <v>102</v>
      </c>
      <c r="JD237" s="1" t="s">
        <v>108</v>
      </c>
      <c r="JE237" s="1" t="s">
        <v>185</v>
      </c>
      <c r="JF237" s="1" t="s">
        <v>121</v>
      </c>
      <c r="JG237" s="1">
        <v>45888</v>
      </c>
      <c r="JH237" s="1" t="s">
        <v>1347</v>
      </c>
    </row>
    <row r="238" spans="1:268" x14ac:dyDescent="0.2">
      <c r="A238" s="1">
        <v>235</v>
      </c>
      <c r="B238" s="9">
        <v>45910.466840277775</v>
      </c>
      <c r="D238" s="9">
        <v>45870</v>
      </c>
      <c r="E238" s="1" t="s">
        <v>82</v>
      </c>
      <c r="F238" s="1" t="s">
        <v>1263</v>
      </c>
      <c r="G238" s="1" t="s">
        <v>539</v>
      </c>
      <c r="H238" s="1">
        <v>5</v>
      </c>
      <c r="I238" s="1">
        <v>1</v>
      </c>
      <c r="J238" s="1">
        <v>0</v>
      </c>
      <c r="K238" s="1">
        <v>2</v>
      </c>
      <c r="N238" s="1" t="s">
        <v>217</v>
      </c>
      <c r="O238" s="1" t="s">
        <v>571</v>
      </c>
      <c r="BY238" s="1" t="s">
        <v>1348</v>
      </c>
      <c r="CA238" s="1" t="s">
        <v>45</v>
      </c>
      <c r="CJ238" s="1" t="s">
        <v>121</v>
      </c>
      <c r="CK238" s="1">
        <v>45890</v>
      </c>
      <c r="CL238" s="1">
        <v>140</v>
      </c>
      <c r="CM238" s="1">
        <v>67</v>
      </c>
      <c r="CN238" s="1" t="s">
        <v>113</v>
      </c>
      <c r="CO238" s="1" t="s">
        <v>499</v>
      </c>
      <c r="CV238" s="1" t="s">
        <v>50</v>
      </c>
      <c r="CZ238" s="1" t="s">
        <v>121</v>
      </c>
      <c r="DA238" s="1">
        <v>45890</v>
      </c>
      <c r="DB238" s="1">
        <v>120</v>
      </c>
      <c r="DC238" s="1">
        <v>5</v>
      </c>
      <c r="DD238" s="1" t="s">
        <v>122</v>
      </c>
    </row>
    <row r="239" spans="1:268" x14ac:dyDescent="0.2">
      <c r="A239" s="1">
        <v>236</v>
      </c>
      <c r="B239" s="9">
        <v>45910.48814814815</v>
      </c>
      <c r="D239" s="9">
        <v>45870</v>
      </c>
      <c r="E239" s="1" t="s">
        <v>174</v>
      </c>
      <c r="F239" s="1" t="s">
        <v>175</v>
      </c>
      <c r="G239" s="1" t="s">
        <v>565</v>
      </c>
      <c r="H239" s="1">
        <v>1</v>
      </c>
      <c r="I239" s="1">
        <v>1</v>
      </c>
      <c r="J239" s="1">
        <v>1</v>
      </c>
      <c r="K239" s="1">
        <v>4</v>
      </c>
      <c r="P239" s="1" t="s">
        <v>295</v>
      </c>
    </row>
    <row r="240" spans="1:268" x14ac:dyDescent="0.2">
      <c r="A240" s="1">
        <v>237</v>
      </c>
      <c r="B240" s="9">
        <v>45910.5234375</v>
      </c>
      <c r="D240" s="9">
        <v>45901</v>
      </c>
      <c r="E240" s="1" t="s">
        <v>178</v>
      </c>
      <c r="F240" s="1" t="s">
        <v>179</v>
      </c>
      <c r="G240" s="1" t="s">
        <v>180</v>
      </c>
      <c r="H240" s="1">
        <v>2</v>
      </c>
      <c r="I240" s="1">
        <v>1</v>
      </c>
      <c r="J240" s="1">
        <v>1</v>
      </c>
      <c r="N240" s="1" t="s">
        <v>217</v>
      </c>
      <c r="CI240" s="1" t="s">
        <v>53</v>
      </c>
      <c r="CJ240" s="1" t="s">
        <v>128</v>
      </c>
      <c r="CK240" s="1">
        <v>45873</v>
      </c>
      <c r="CL240" s="1">
        <v>60</v>
      </c>
      <c r="CM240" s="1">
        <v>2</v>
      </c>
      <c r="CN240" s="1" t="s">
        <v>133</v>
      </c>
    </row>
    <row r="241" spans="1:437" x14ac:dyDescent="0.2">
      <c r="A241" s="1">
        <v>238</v>
      </c>
      <c r="B241" s="9">
        <v>45910.534548611111</v>
      </c>
      <c r="D241" s="9">
        <v>45870</v>
      </c>
      <c r="E241" s="1" t="s">
        <v>91</v>
      </c>
      <c r="F241" s="1" t="s">
        <v>118</v>
      </c>
      <c r="G241" s="1" t="s">
        <v>119</v>
      </c>
      <c r="H241" s="1">
        <v>4</v>
      </c>
      <c r="I241" s="1">
        <v>0</v>
      </c>
      <c r="J241" s="1">
        <v>2</v>
      </c>
      <c r="K241" s="1">
        <v>1</v>
      </c>
      <c r="N241" s="1" t="s">
        <v>217</v>
      </c>
      <c r="O241" s="1" t="s">
        <v>571</v>
      </c>
      <c r="BY241" s="1" t="s">
        <v>262</v>
      </c>
      <c r="CB241" s="1" t="s">
        <v>46</v>
      </c>
      <c r="CE241" s="1" t="s">
        <v>49</v>
      </c>
      <c r="CJ241" s="1" t="s">
        <v>121</v>
      </c>
      <c r="CK241" s="1">
        <v>45888</v>
      </c>
      <c r="CL241" s="1">
        <v>60</v>
      </c>
      <c r="CM241" s="1">
        <v>4</v>
      </c>
      <c r="CN241" s="1" t="s">
        <v>122</v>
      </c>
      <c r="CO241" s="1" t="s">
        <v>123</v>
      </c>
      <c r="CP241" s="1" t="s">
        <v>44</v>
      </c>
      <c r="CR241" s="1" t="s">
        <v>46</v>
      </c>
      <c r="CZ241" s="1" t="s">
        <v>121</v>
      </c>
      <c r="DA241" s="1">
        <v>45881</v>
      </c>
      <c r="DB241" s="1">
        <v>30</v>
      </c>
      <c r="DC241" s="1">
        <v>3</v>
      </c>
      <c r="DD241" s="1" t="s">
        <v>122</v>
      </c>
      <c r="DE241" s="1" t="s">
        <v>423</v>
      </c>
      <c r="DF241" s="1" t="s">
        <v>44</v>
      </c>
      <c r="DH241" s="1" t="s">
        <v>46</v>
      </c>
      <c r="DJ241" s="1" t="s">
        <v>48</v>
      </c>
      <c r="DL241" s="1" t="s">
        <v>50</v>
      </c>
      <c r="DP241" s="1" t="s">
        <v>121</v>
      </c>
      <c r="DQ241" s="1">
        <v>45875</v>
      </c>
      <c r="DR241" s="1">
        <v>60</v>
      </c>
      <c r="DS241" s="1">
        <v>5</v>
      </c>
      <c r="DT241" s="1" t="s">
        <v>113</v>
      </c>
      <c r="FE241" s="1" t="s">
        <v>60</v>
      </c>
      <c r="GJ241" s="1" t="s">
        <v>91</v>
      </c>
      <c r="GX241" s="1" t="s">
        <v>106</v>
      </c>
      <c r="HA241" s="1" t="s">
        <v>130</v>
      </c>
      <c r="HB241" s="1" t="s">
        <v>121</v>
      </c>
      <c r="HC241" s="1">
        <v>45900</v>
      </c>
      <c r="HD241" s="1" t="s">
        <v>1349</v>
      </c>
    </row>
    <row r="242" spans="1:437" x14ac:dyDescent="0.2">
      <c r="A242" s="1">
        <v>239</v>
      </c>
      <c r="B242" s="9">
        <v>45910.534571759257</v>
      </c>
      <c r="D242" s="9">
        <v>45870</v>
      </c>
      <c r="E242" s="1" t="s">
        <v>190</v>
      </c>
      <c r="F242" s="1" t="s">
        <v>1180</v>
      </c>
      <c r="G242" s="1" t="s">
        <v>1181</v>
      </c>
      <c r="H242" s="1">
        <v>4</v>
      </c>
      <c r="I242" s="1">
        <v>0</v>
      </c>
      <c r="J242" s="1">
        <v>3</v>
      </c>
      <c r="K242" s="1">
        <v>0</v>
      </c>
      <c r="M242" s="9" t="s">
        <v>214</v>
      </c>
      <c r="N242" s="1" t="s">
        <v>217</v>
      </c>
      <c r="AU242" s="1" t="s">
        <v>451</v>
      </c>
      <c r="AV242" s="1" t="s">
        <v>121</v>
      </c>
      <c r="AW242" s="1">
        <v>45889</v>
      </c>
      <c r="AX242" s="1">
        <v>120</v>
      </c>
      <c r="AY242" s="1">
        <v>4</v>
      </c>
      <c r="AZ242" s="1" t="s">
        <v>122</v>
      </c>
      <c r="BY242" s="1" t="s">
        <v>269</v>
      </c>
      <c r="CD242" s="1" t="s">
        <v>48</v>
      </c>
      <c r="CJ242" s="1" t="s">
        <v>121</v>
      </c>
      <c r="CK242" s="1">
        <v>45897</v>
      </c>
      <c r="CL242" s="1">
        <v>60</v>
      </c>
      <c r="CM242" s="1">
        <v>15</v>
      </c>
      <c r="CN242" s="1" t="s">
        <v>115</v>
      </c>
      <c r="CO242" s="1" t="s">
        <v>1228</v>
      </c>
      <c r="CP242" s="1" t="s">
        <v>44</v>
      </c>
      <c r="CQ242" s="1" t="s">
        <v>45</v>
      </c>
      <c r="CR242" s="1" t="s">
        <v>46</v>
      </c>
      <c r="CZ242" s="1" t="s">
        <v>121</v>
      </c>
      <c r="DA242" s="1">
        <v>45897</v>
      </c>
      <c r="DB242" s="1">
        <v>240</v>
      </c>
      <c r="DC242" s="1">
        <v>10</v>
      </c>
      <c r="DD242" s="1" t="s">
        <v>113</v>
      </c>
      <c r="PU242" s="1" t="s">
        <v>1350</v>
      </c>
    </row>
    <row r="243" spans="1:437" x14ac:dyDescent="0.2">
      <c r="A243" s="1">
        <v>240</v>
      </c>
      <c r="B243" s="9">
        <v>45910.594606481478</v>
      </c>
      <c r="D243" s="9">
        <v>45870</v>
      </c>
      <c r="E243" s="1" t="s">
        <v>129</v>
      </c>
      <c r="F243" s="1" t="s">
        <v>568</v>
      </c>
      <c r="G243" s="1" t="s">
        <v>569</v>
      </c>
      <c r="H243" s="1">
        <v>4</v>
      </c>
      <c r="I243" s="1">
        <v>0</v>
      </c>
      <c r="J243" s="1">
        <v>1</v>
      </c>
      <c r="K243" s="1">
        <v>0</v>
      </c>
      <c r="L243" s="1" t="s">
        <v>209</v>
      </c>
      <c r="M243" s="9" t="s">
        <v>214</v>
      </c>
      <c r="N243" s="1" t="s">
        <v>217</v>
      </c>
      <c r="O243" s="1" t="s">
        <v>571</v>
      </c>
      <c r="Q243" s="1" t="s">
        <v>310</v>
      </c>
      <c r="R243" s="1" t="s">
        <v>121</v>
      </c>
      <c r="S243" s="1">
        <v>45890</v>
      </c>
      <c r="T243" s="1">
        <v>120</v>
      </c>
      <c r="U243" s="1">
        <v>3</v>
      </c>
      <c r="V243" s="1" t="s">
        <v>113</v>
      </c>
      <c r="AU243" s="1" t="s">
        <v>460</v>
      </c>
      <c r="AV243" s="1" t="s">
        <v>121</v>
      </c>
      <c r="AW243" s="1">
        <v>45882</v>
      </c>
      <c r="AX243" s="1">
        <v>360</v>
      </c>
      <c r="AY243" s="1">
        <v>10</v>
      </c>
      <c r="AZ243" s="1" t="s">
        <v>122</v>
      </c>
      <c r="BA243" s="1" t="s">
        <v>1351</v>
      </c>
      <c r="BB243" s="1" t="s">
        <v>126</v>
      </c>
      <c r="BC243" s="1">
        <v>45883</v>
      </c>
      <c r="BD243" s="1">
        <v>60</v>
      </c>
      <c r="BE243" s="1">
        <v>3</v>
      </c>
      <c r="BF243" s="1" t="s">
        <v>122</v>
      </c>
      <c r="BG243" s="1" t="s">
        <v>1352</v>
      </c>
      <c r="BH243" s="1" t="s">
        <v>126</v>
      </c>
      <c r="BI243" s="1">
        <v>45896</v>
      </c>
      <c r="BJ243" s="1">
        <v>60</v>
      </c>
      <c r="BK243" s="1">
        <v>2</v>
      </c>
      <c r="BL243" s="1" t="s">
        <v>122</v>
      </c>
      <c r="BY243" s="1" t="s">
        <v>413</v>
      </c>
      <c r="CC243" s="1" t="s">
        <v>47</v>
      </c>
      <c r="CJ243" s="1" t="s">
        <v>121</v>
      </c>
      <c r="CK243" s="1">
        <v>45889</v>
      </c>
      <c r="CL243" s="1">
        <v>210</v>
      </c>
      <c r="CM243" s="1">
        <v>13</v>
      </c>
      <c r="CN243" s="1" t="s">
        <v>113</v>
      </c>
      <c r="CO243" s="1" t="s">
        <v>1094</v>
      </c>
      <c r="CS243" s="1" t="s">
        <v>47</v>
      </c>
      <c r="CZ243" s="1" t="s">
        <v>121</v>
      </c>
      <c r="DA243" s="1">
        <v>45882</v>
      </c>
      <c r="DB243" s="1">
        <v>90</v>
      </c>
      <c r="DC243" s="1">
        <v>15</v>
      </c>
      <c r="DD243" s="1" t="s">
        <v>113</v>
      </c>
      <c r="DE243" s="1" t="s">
        <v>413</v>
      </c>
      <c r="DO243" s="1" t="s">
        <v>53</v>
      </c>
      <c r="DP243" s="1" t="s">
        <v>128</v>
      </c>
      <c r="DQ243" s="1">
        <v>45883</v>
      </c>
      <c r="DR243" s="1">
        <v>120</v>
      </c>
      <c r="DS243" s="1">
        <v>15</v>
      </c>
      <c r="DT243" s="1" t="s">
        <v>122</v>
      </c>
      <c r="DU243" s="1" t="s">
        <v>413</v>
      </c>
      <c r="EA243" s="1" t="s">
        <v>49</v>
      </c>
      <c r="EF243" s="1" t="s">
        <v>128</v>
      </c>
      <c r="EG243" s="1">
        <v>45880</v>
      </c>
      <c r="EH243" s="1">
        <v>45</v>
      </c>
      <c r="EI243" s="1">
        <v>2</v>
      </c>
      <c r="EJ243" s="1" t="s">
        <v>113</v>
      </c>
      <c r="EK243" s="1" t="s">
        <v>413</v>
      </c>
      <c r="EQ243" s="1" t="s">
        <v>49</v>
      </c>
      <c r="EV243" s="1" t="s">
        <v>128</v>
      </c>
      <c r="EW243" s="1">
        <v>45884</v>
      </c>
      <c r="EX243" s="1">
        <v>15</v>
      </c>
      <c r="EY243" s="1">
        <v>2</v>
      </c>
      <c r="EZ243" s="1" t="s">
        <v>113</v>
      </c>
      <c r="FD243" s="1" t="s">
        <v>59</v>
      </c>
      <c r="FS243" s="1" t="s">
        <v>74</v>
      </c>
      <c r="GP243" s="1" t="s">
        <v>98</v>
      </c>
      <c r="GX243" s="1" t="s">
        <v>106</v>
      </c>
      <c r="HA243" s="1" t="s">
        <v>172</v>
      </c>
      <c r="HB243" s="1" t="s">
        <v>121</v>
      </c>
      <c r="HC243" s="1">
        <v>45870</v>
      </c>
      <c r="HD243" s="1" t="s">
        <v>1353</v>
      </c>
      <c r="HH243" s="1" t="s">
        <v>59</v>
      </c>
      <c r="HW243" s="1" t="s">
        <v>74</v>
      </c>
      <c r="IT243" s="1" t="s">
        <v>98</v>
      </c>
      <c r="JB243" s="1" t="s">
        <v>106</v>
      </c>
      <c r="JE243" s="1" t="s">
        <v>185</v>
      </c>
      <c r="JF243" s="1" t="s">
        <v>121</v>
      </c>
      <c r="JG243" s="1">
        <v>45874</v>
      </c>
      <c r="JH243" s="1" t="s">
        <v>1354</v>
      </c>
      <c r="JL243" s="1" t="s">
        <v>59</v>
      </c>
      <c r="KA243" s="1" t="s">
        <v>74</v>
      </c>
      <c r="KX243" s="1" t="s">
        <v>98</v>
      </c>
      <c r="LF243" s="1" t="s">
        <v>106</v>
      </c>
      <c r="LI243" s="1" t="s">
        <v>172</v>
      </c>
      <c r="LJ243" s="1" t="s">
        <v>121</v>
      </c>
      <c r="LK243" s="1">
        <v>45899</v>
      </c>
      <c r="LL243" s="1" t="s">
        <v>1355</v>
      </c>
      <c r="LP243" s="1" t="s">
        <v>59</v>
      </c>
      <c r="ME243" s="1" t="s">
        <v>74</v>
      </c>
      <c r="NB243" s="1" t="s">
        <v>98</v>
      </c>
      <c r="PU243" s="1" t="s">
        <v>1356</v>
      </c>
    </row>
    <row r="244" spans="1:437" x14ac:dyDescent="0.2">
      <c r="A244" s="1">
        <v>241</v>
      </c>
      <c r="B244" s="9">
        <v>45910.602476851855</v>
      </c>
      <c r="D244" s="9">
        <v>45870</v>
      </c>
      <c r="E244" s="1" t="s">
        <v>140</v>
      </c>
      <c r="F244" s="1" t="s">
        <v>1077</v>
      </c>
      <c r="G244" s="1" t="s">
        <v>1078</v>
      </c>
      <c r="H244" s="1">
        <v>1</v>
      </c>
      <c r="J244" s="1">
        <v>2</v>
      </c>
      <c r="P244" s="1" t="s">
        <v>295</v>
      </c>
    </row>
    <row r="245" spans="1:437" x14ac:dyDescent="0.2">
      <c r="A245" s="1">
        <v>242</v>
      </c>
      <c r="B245" s="9">
        <v>45910.653263888889</v>
      </c>
      <c r="D245" s="9">
        <v>45870</v>
      </c>
      <c r="E245" s="1" t="s">
        <v>69</v>
      </c>
      <c r="F245" s="1" t="s">
        <v>1357</v>
      </c>
      <c r="G245" s="1" t="s">
        <v>547</v>
      </c>
      <c r="J245" s="1">
        <v>3</v>
      </c>
      <c r="O245" s="1" t="s">
        <v>571</v>
      </c>
    </row>
    <row r="246" spans="1:437" x14ac:dyDescent="0.2">
      <c r="A246" s="1">
        <v>243</v>
      </c>
      <c r="B246" s="9">
        <v>45910.729456018518</v>
      </c>
      <c r="D246" s="9">
        <v>45870</v>
      </c>
      <c r="E246" s="1" t="s">
        <v>164</v>
      </c>
      <c r="F246" s="1" t="s">
        <v>540</v>
      </c>
      <c r="G246" s="1" t="s">
        <v>541</v>
      </c>
      <c r="H246" s="1">
        <v>5</v>
      </c>
      <c r="I246" s="1">
        <v>0</v>
      </c>
      <c r="J246" s="1">
        <v>2</v>
      </c>
      <c r="K246" s="1">
        <v>0</v>
      </c>
      <c r="N246" s="1" t="s">
        <v>217</v>
      </c>
      <c r="BY246" s="1" t="s">
        <v>1358</v>
      </c>
      <c r="CI246" s="1" t="s">
        <v>53</v>
      </c>
      <c r="CJ246" s="1" t="s">
        <v>121</v>
      </c>
      <c r="CK246" s="1">
        <v>45894</v>
      </c>
      <c r="CL246" s="1">
        <v>60</v>
      </c>
      <c r="CM246" s="1">
        <v>1</v>
      </c>
      <c r="CN246" s="1" t="s">
        <v>113</v>
      </c>
      <c r="CO246" s="1" t="s">
        <v>526</v>
      </c>
      <c r="CR246" s="1" t="s">
        <v>46</v>
      </c>
      <c r="CZ246" s="1" t="s">
        <v>112</v>
      </c>
      <c r="DA246" s="1">
        <v>45894</v>
      </c>
      <c r="DB246" s="1">
        <v>60</v>
      </c>
      <c r="DC246" s="1">
        <v>1</v>
      </c>
      <c r="DD246" s="1" t="s">
        <v>113</v>
      </c>
    </row>
    <row r="247" spans="1:437" x14ac:dyDescent="0.2">
      <c r="A247" s="1">
        <v>244</v>
      </c>
      <c r="B247" s="9">
        <v>45911.329097222224</v>
      </c>
      <c r="D247" s="9">
        <v>45870</v>
      </c>
      <c r="E247" s="1" t="s">
        <v>637</v>
      </c>
      <c r="F247" s="1" t="s">
        <v>494</v>
      </c>
      <c r="G247" s="1" t="s">
        <v>567</v>
      </c>
      <c r="H247" s="1">
        <v>2</v>
      </c>
      <c r="J247" s="1">
        <v>1</v>
      </c>
      <c r="N247" s="1" t="s">
        <v>217</v>
      </c>
      <c r="BY247" s="1" t="s">
        <v>1359</v>
      </c>
      <c r="CI247" s="1" t="s">
        <v>53</v>
      </c>
      <c r="CJ247" s="1" t="s">
        <v>121</v>
      </c>
      <c r="CK247" s="1">
        <v>45874</v>
      </c>
      <c r="CL247" s="1">
        <v>45</v>
      </c>
      <c r="CM247" s="1">
        <v>14</v>
      </c>
      <c r="CN247" s="1" t="s">
        <v>113</v>
      </c>
    </row>
    <row r="248" spans="1:437" x14ac:dyDescent="0.2">
      <c r="A248" s="1">
        <v>245</v>
      </c>
      <c r="B248" s="9">
        <v>45911.473043981481</v>
      </c>
      <c r="D248" s="9">
        <v>45870</v>
      </c>
      <c r="E248" s="1" t="s">
        <v>192</v>
      </c>
      <c r="F248" s="1" t="s">
        <v>296</v>
      </c>
      <c r="G248" s="1" t="s">
        <v>297</v>
      </c>
      <c r="H248" s="1">
        <v>7</v>
      </c>
      <c r="I248" s="1">
        <v>0</v>
      </c>
      <c r="J248" s="1">
        <v>1</v>
      </c>
      <c r="K248" s="1">
        <v>0</v>
      </c>
      <c r="P248" s="1" t="s">
        <v>295</v>
      </c>
    </row>
    <row r="249" spans="1:437" x14ac:dyDescent="0.2">
      <c r="A249" s="1">
        <v>246</v>
      </c>
      <c r="B249" s="9">
        <v>45911.480208333334</v>
      </c>
      <c r="D249" s="9">
        <v>45870</v>
      </c>
      <c r="E249" s="1" t="s">
        <v>187</v>
      </c>
      <c r="F249" s="1" t="s">
        <v>265</v>
      </c>
      <c r="G249" s="1" t="s">
        <v>266</v>
      </c>
      <c r="K249" s="1">
        <v>2</v>
      </c>
      <c r="M249" s="9" t="s">
        <v>214</v>
      </c>
      <c r="O249" s="1" t="s">
        <v>571</v>
      </c>
      <c r="AU249" s="1" t="s">
        <v>1360</v>
      </c>
      <c r="AV249" s="1" t="s">
        <v>121</v>
      </c>
      <c r="AW249" s="1">
        <v>45902</v>
      </c>
      <c r="AX249" s="1">
        <v>90</v>
      </c>
      <c r="AY249" s="1">
        <v>3</v>
      </c>
      <c r="AZ249" s="1" t="s">
        <v>264</v>
      </c>
      <c r="GM249" s="1" t="s">
        <v>95</v>
      </c>
      <c r="GX249" s="1" t="s">
        <v>106</v>
      </c>
      <c r="HA249" s="1" t="s">
        <v>185</v>
      </c>
      <c r="HC249" s="1">
        <v>45877</v>
      </c>
      <c r="HD249" s="1" t="s">
        <v>1361</v>
      </c>
      <c r="IQ249" s="1" t="s">
        <v>95</v>
      </c>
      <c r="JC249" s="1" t="s">
        <v>107</v>
      </c>
      <c r="JE249" s="1" t="s">
        <v>127</v>
      </c>
      <c r="JG249" s="1">
        <v>45882</v>
      </c>
      <c r="JH249" s="1" t="s">
        <v>1362</v>
      </c>
    </row>
    <row r="250" spans="1:437" x14ac:dyDescent="0.2">
      <c r="A250" s="1">
        <v>247</v>
      </c>
      <c r="B250" s="9">
        <v>45911.674027777779</v>
      </c>
      <c r="D250" s="9">
        <v>45870</v>
      </c>
      <c r="E250" s="1" t="s">
        <v>189</v>
      </c>
      <c r="F250" s="1" t="s">
        <v>308</v>
      </c>
      <c r="G250" s="1" t="s">
        <v>465</v>
      </c>
      <c r="H250" s="1">
        <v>7</v>
      </c>
      <c r="I250" s="1">
        <v>0</v>
      </c>
      <c r="J250" s="1">
        <v>1</v>
      </c>
      <c r="K250" s="1">
        <v>0</v>
      </c>
      <c r="O250" s="1" t="s">
        <v>571</v>
      </c>
      <c r="FC250" s="1" t="s">
        <v>58</v>
      </c>
      <c r="GX250" s="1" t="s">
        <v>106</v>
      </c>
      <c r="HA250" s="1" t="s">
        <v>172</v>
      </c>
      <c r="HB250" s="1" t="s">
        <v>121</v>
      </c>
      <c r="HC250" s="1">
        <v>45873</v>
      </c>
      <c r="HD250" s="1" t="s">
        <v>1363</v>
      </c>
    </row>
    <row r="251" spans="1:437" x14ac:dyDescent="0.2">
      <c r="A251" s="1">
        <v>248</v>
      </c>
      <c r="B251" s="9">
        <v>45915.565439814818</v>
      </c>
      <c r="D251" s="9">
        <v>45870</v>
      </c>
      <c r="E251" s="1" t="s">
        <v>193</v>
      </c>
      <c r="F251" s="1" t="s">
        <v>289</v>
      </c>
      <c r="G251" s="1" t="s">
        <v>290</v>
      </c>
      <c r="H251" s="1">
        <v>4</v>
      </c>
      <c r="J251" s="1">
        <v>2</v>
      </c>
      <c r="N251" s="1" t="s">
        <v>217</v>
      </c>
      <c r="O251" s="1" t="s">
        <v>571</v>
      </c>
      <c r="CI251" s="1" t="s">
        <v>53</v>
      </c>
      <c r="CJ251" s="1" t="s">
        <v>121</v>
      </c>
      <c r="CK251" s="1">
        <v>45885</v>
      </c>
      <c r="CL251" s="1">
        <v>90</v>
      </c>
      <c r="CN251" s="1" t="s">
        <v>115</v>
      </c>
    </row>
    <row r="252" spans="1:437" x14ac:dyDescent="0.2">
      <c r="A252" s="1">
        <v>249</v>
      </c>
      <c r="B252" s="9">
        <v>45917.43341435185</v>
      </c>
      <c r="D252" s="9">
        <v>45870</v>
      </c>
      <c r="E252" s="1" t="s">
        <v>604</v>
      </c>
      <c r="F252" s="1" t="s">
        <v>135</v>
      </c>
      <c r="G252" s="1" t="s">
        <v>605</v>
      </c>
      <c r="H252" s="1">
        <v>5</v>
      </c>
      <c r="I252" s="1">
        <v>1</v>
      </c>
      <c r="J252" s="1">
        <v>0</v>
      </c>
      <c r="K252" s="1">
        <v>2</v>
      </c>
      <c r="L252" s="1" t="s">
        <v>209</v>
      </c>
      <c r="N252" s="1" t="s">
        <v>217</v>
      </c>
      <c r="O252" s="1" t="s">
        <v>571</v>
      </c>
      <c r="Q252" s="1" t="s">
        <v>139</v>
      </c>
      <c r="R252" s="1" t="s">
        <v>121</v>
      </c>
      <c r="S252" s="1">
        <v>45880</v>
      </c>
      <c r="T252" s="1">
        <v>60</v>
      </c>
      <c r="U252" s="1">
        <v>5</v>
      </c>
      <c r="V252" s="1" t="s">
        <v>122</v>
      </c>
      <c r="BY252" s="1" t="s">
        <v>1113</v>
      </c>
      <c r="CB252" s="1" t="s">
        <v>46</v>
      </c>
      <c r="CJ252" s="1" t="s">
        <v>121</v>
      </c>
      <c r="CK252" s="1">
        <v>45889</v>
      </c>
      <c r="CL252" s="1">
        <v>90</v>
      </c>
      <c r="CM252" s="1">
        <v>20</v>
      </c>
      <c r="CN252" s="1" t="s">
        <v>122</v>
      </c>
      <c r="FJ252" s="1" t="s">
        <v>65</v>
      </c>
      <c r="FN252" s="1" t="s">
        <v>604</v>
      </c>
      <c r="GY252" s="1" t="s">
        <v>107</v>
      </c>
      <c r="HA252" s="1" t="s">
        <v>127</v>
      </c>
      <c r="HB252" s="1" t="s">
        <v>128</v>
      </c>
      <c r="HC252" s="1">
        <v>45881</v>
      </c>
      <c r="HD252" s="1" t="s">
        <v>1364</v>
      </c>
      <c r="HN252" s="1" t="s">
        <v>65</v>
      </c>
      <c r="HR252" s="1" t="s">
        <v>604</v>
      </c>
      <c r="JC252" s="1" t="s">
        <v>107</v>
      </c>
      <c r="JE252" s="1" t="s">
        <v>185</v>
      </c>
      <c r="JF252" s="1" t="s">
        <v>121</v>
      </c>
      <c r="JG252" s="1">
        <v>45895</v>
      </c>
      <c r="JH252" s="1" t="s">
        <v>1365</v>
      </c>
    </row>
    <row r="253" spans="1:437" x14ac:dyDescent="0.2">
      <c r="A253" s="1">
        <v>250</v>
      </c>
      <c r="B253" s="9">
        <v>45923.416006944448</v>
      </c>
      <c r="D253" s="9">
        <v>45901</v>
      </c>
      <c r="E253" s="1" t="s">
        <v>178</v>
      </c>
      <c r="F253" s="1" t="s">
        <v>179</v>
      </c>
      <c r="G253" s="1" t="s">
        <v>180</v>
      </c>
      <c r="H253" s="1">
        <v>2</v>
      </c>
      <c r="I253" s="1">
        <v>1</v>
      </c>
      <c r="J253" s="1">
        <v>1</v>
      </c>
      <c r="O253" s="1" t="s">
        <v>571</v>
      </c>
      <c r="FB253" s="1" t="s">
        <v>57</v>
      </c>
      <c r="FP253" s="1" t="s">
        <v>71</v>
      </c>
      <c r="GM253" s="1" t="s">
        <v>95</v>
      </c>
      <c r="GX253" s="1" t="s">
        <v>106</v>
      </c>
      <c r="HA253" s="1" t="s">
        <v>185</v>
      </c>
      <c r="HB253" s="1" t="s">
        <v>121</v>
      </c>
      <c r="HC253" s="1">
        <v>45918</v>
      </c>
      <c r="HD253" s="1" t="s">
        <v>1366</v>
      </c>
      <c r="HF253" s="1" t="s">
        <v>57</v>
      </c>
      <c r="HT253" s="1" t="s">
        <v>71</v>
      </c>
      <c r="JB253" s="1" t="s">
        <v>106</v>
      </c>
      <c r="JE253" s="1" t="s">
        <v>185</v>
      </c>
      <c r="JF253" s="1" t="s">
        <v>121</v>
      </c>
      <c r="JG253" s="1">
        <v>45918</v>
      </c>
      <c r="JH253" s="1" t="s">
        <v>1367</v>
      </c>
    </row>
    <row r="254" spans="1:437" x14ac:dyDescent="0.2">
      <c r="A254" s="1">
        <v>251</v>
      </c>
      <c r="B254" s="9">
        <v>45932.660555555558</v>
      </c>
      <c r="D254" s="9">
        <v>45901</v>
      </c>
      <c r="E254" s="1" t="s">
        <v>90</v>
      </c>
      <c r="F254" s="1" t="s">
        <v>461</v>
      </c>
      <c r="G254" s="1" t="s">
        <v>462</v>
      </c>
      <c r="H254" s="1">
        <v>6</v>
      </c>
      <c r="I254" s="1">
        <v>1</v>
      </c>
      <c r="J254" s="1">
        <v>0</v>
      </c>
      <c r="K254" s="1">
        <v>1</v>
      </c>
      <c r="N254" s="1" t="s">
        <v>217</v>
      </c>
      <c r="CB254" s="1" t="s">
        <v>46</v>
      </c>
      <c r="CJ254" s="1" t="s">
        <v>121</v>
      </c>
      <c r="CK254" s="1">
        <v>45915</v>
      </c>
      <c r="CL254" s="1">
        <v>60</v>
      </c>
      <c r="CM254" s="1">
        <v>10</v>
      </c>
      <c r="CN254" s="1" t="s">
        <v>113</v>
      </c>
      <c r="CO254" s="1" t="s">
        <v>1119</v>
      </c>
      <c r="CU254" s="1" t="s">
        <v>49</v>
      </c>
      <c r="CZ254" s="1" t="s">
        <v>121</v>
      </c>
      <c r="DA254" s="1">
        <v>45916</v>
      </c>
      <c r="DB254" s="1">
        <v>60</v>
      </c>
      <c r="DC254" s="1">
        <v>1</v>
      </c>
      <c r="DD254" s="1" t="s">
        <v>113</v>
      </c>
      <c r="DE254" s="1" t="s">
        <v>1135</v>
      </c>
      <c r="DH254" s="1" t="s">
        <v>46</v>
      </c>
      <c r="DP254" s="1" t="s">
        <v>121</v>
      </c>
      <c r="DQ254" s="1">
        <v>45929</v>
      </c>
      <c r="DR254" s="1">
        <v>60</v>
      </c>
      <c r="DS254" s="1">
        <v>2</v>
      </c>
      <c r="DT254" s="1" t="s">
        <v>113</v>
      </c>
      <c r="DU254" s="1" t="s">
        <v>1119</v>
      </c>
      <c r="DX254" s="1" t="s">
        <v>46</v>
      </c>
      <c r="EF254" s="1" t="s">
        <v>121</v>
      </c>
      <c r="EG254" s="1">
        <v>45925</v>
      </c>
      <c r="EH254" s="1">
        <v>150</v>
      </c>
      <c r="EI254" s="1">
        <v>15</v>
      </c>
      <c r="EJ254" s="1" t="s">
        <v>113</v>
      </c>
      <c r="EK254" s="1" t="s">
        <v>1157</v>
      </c>
      <c r="EQ254" s="1" t="s">
        <v>49</v>
      </c>
      <c r="EV254" s="1" t="s">
        <v>121</v>
      </c>
      <c r="EW254" s="1">
        <v>45924</v>
      </c>
      <c r="EX254" s="1">
        <v>60</v>
      </c>
      <c r="EY254" s="1">
        <v>2</v>
      </c>
      <c r="EZ254" s="1" t="s">
        <v>113</v>
      </c>
      <c r="PU254" s="1" t="s">
        <v>1368</v>
      </c>
    </row>
    <row r="255" spans="1:437" x14ac:dyDescent="0.2">
      <c r="A255" s="1">
        <v>252</v>
      </c>
      <c r="B255" s="9">
        <v>45933.490682870368</v>
      </c>
      <c r="D255" s="9">
        <v>45931</v>
      </c>
      <c r="E255" s="1" t="s">
        <v>178</v>
      </c>
      <c r="F255" s="1" t="s">
        <v>179</v>
      </c>
      <c r="G255" s="1" t="s">
        <v>180</v>
      </c>
      <c r="H255" s="1">
        <v>2</v>
      </c>
      <c r="I255" s="1">
        <v>1</v>
      </c>
      <c r="J255" s="1">
        <v>1</v>
      </c>
      <c r="N255" s="1" t="s">
        <v>217</v>
      </c>
      <c r="BY255" s="1" t="s">
        <v>537</v>
      </c>
      <c r="CE255" s="1" t="s">
        <v>49</v>
      </c>
      <c r="CJ255" s="1" t="s">
        <v>121</v>
      </c>
      <c r="CK255" s="1">
        <v>45932</v>
      </c>
      <c r="CL255" s="1">
        <v>60</v>
      </c>
      <c r="CM255" s="1">
        <v>2</v>
      </c>
      <c r="CN255" s="1" t="s">
        <v>133</v>
      </c>
    </row>
    <row r="256" spans="1:437" x14ac:dyDescent="0.2">
      <c r="A256" s="1">
        <v>253</v>
      </c>
      <c r="B256" s="9">
        <v>45936.396944444445</v>
      </c>
      <c r="D256" s="9">
        <v>45901</v>
      </c>
      <c r="E256" s="1" t="s">
        <v>191</v>
      </c>
      <c r="F256" s="1" t="s">
        <v>534</v>
      </c>
      <c r="G256" s="1" t="s">
        <v>535</v>
      </c>
      <c r="H256" s="1">
        <v>2</v>
      </c>
      <c r="J256" s="1">
        <v>1</v>
      </c>
      <c r="O256" s="1" t="s">
        <v>571</v>
      </c>
      <c r="FO256" s="1" t="s">
        <v>69</v>
      </c>
      <c r="FP256" s="1" t="s">
        <v>71</v>
      </c>
      <c r="FQ256" s="1" t="s">
        <v>72</v>
      </c>
      <c r="FR256" s="1" t="s">
        <v>73</v>
      </c>
      <c r="FS256" s="1" t="s">
        <v>74</v>
      </c>
      <c r="FT256" s="1" t="s">
        <v>75</v>
      </c>
      <c r="FU256" s="1" t="s">
        <v>76</v>
      </c>
      <c r="FV256" s="1" t="s">
        <v>77</v>
      </c>
      <c r="FW256" s="1" t="s">
        <v>78</v>
      </c>
      <c r="FX256" s="1" t="s">
        <v>79</v>
      </c>
      <c r="FY256" s="1" t="s">
        <v>80</v>
      </c>
      <c r="FZ256" s="1" t="s">
        <v>81</v>
      </c>
      <c r="GA256" s="1" t="s">
        <v>82</v>
      </c>
      <c r="GB256" s="1" t="s">
        <v>83</v>
      </c>
      <c r="GC256" s="1" t="s">
        <v>84</v>
      </c>
      <c r="GD256" s="1" t="s">
        <v>85</v>
      </c>
      <c r="GE256" s="1" t="s">
        <v>86</v>
      </c>
      <c r="GF256" s="1" t="s">
        <v>87</v>
      </c>
      <c r="GG256" s="1" t="s">
        <v>88</v>
      </c>
      <c r="GH256" s="1" t="s">
        <v>89</v>
      </c>
      <c r="GI256" s="1" t="s">
        <v>90</v>
      </c>
      <c r="GJ256" s="1" t="s">
        <v>91</v>
      </c>
      <c r="GK256" s="1" t="s">
        <v>93</v>
      </c>
      <c r="GW256" s="1" t="s">
        <v>105</v>
      </c>
      <c r="HA256" s="1" t="s">
        <v>259</v>
      </c>
      <c r="HB256" s="1" t="s">
        <v>121</v>
      </c>
      <c r="HC256" s="1">
        <v>45930</v>
      </c>
      <c r="HD256" s="1" t="s">
        <v>1369</v>
      </c>
    </row>
    <row r="257" spans="1:437" x14ac:dyDescent="0.2">
      <c r="A257" s="1">
        <v>254</v>
      </c>
      <c r="B257" s="9">
        <v>45936.432314814818</v>
      </c>
      <c r="D257" s="9">
        <v>45901</v>
      </c>
      <c r="E257" s="1" t="s">
        <v>182</v>
      </c>
      <c r="F257" s="1" t="s">
        <v>427</v>
      </c>
      <c r="G257" s="1" t="s">
        <v>428</v>
      </c>
      <c r="H257" s="1">
        <v>4</v>
      </c>
      <c r="J257" s="1">
        <v>4</v>
      </c>
      <c r="L257" s="1" t="s">
        <v>209</v>
      </c>
      <c r="M257" s="9" t="s">
        <v>214</v>
      </c>
      <c r="N257" s="1" t="s">
        <v>217</v>
      </c>
      <c r="O257" s="1" t="s">
        <v>571</v>
      </c>
      <c r="Q257" s="1" t="s">
        <v>432</v>
      </c>
      <c r="R257" s="1" t="s">
        <v>121</v>
      </c>
      <c r="S257" s="1">
        <v>45911</v>
      </c>
      <c r="T257" s="1">
        <v>60</v>
      </c>
      <c r="U257" s="1">
        <v>2</v>
      </c>
      <c r="V257" s="1" t="s">
        <v>122</v>
      </c>
      <c r="W257" s="1" t="s">
        <v>1021</v>
      </c>
      <c r="X257" s="1" t="s">
        <v>121</v>
      </c>
      <c r="Y257" s="1">
        <v>45915</v>
      </c>
      <c r="Z257" s="1">
        <v>60</v>
      </c>
      <c r="AA257" s="1">
        <v>4</v>
      </c>
      <c r="AB257" s="1" t="s">
        <v>113</v>
      </c>
      <c r="AC257" s="1" t="s">
        <v>1022</v>
      </c>
      <c r="AD257" s="1" t="s">
        <v>121</v>
      </c>
      <c r="AE257" s="1">
        <v>45918</v>
      </c>
      <c r="AF257" s="1">
        <v>60</v>
      </c>
      <c r="AG257" s="1">
        <v>1</v>
      </c>
      <c r="AH257" s="1" t="s">
        <v>113</v>
      </c>
      <c r="AI257" s="1" t="s">
        <v>1370</v>
      </c>
      <c r="AJ257" s="1" t="s">
        <v>121</v>
      </c>
      <c r="AK257" s="1">
        <v>45924</v>
      </c>
      <c r="AL257" s="1">
        <v>45</v>
      </c>
      <c r="AM257" s="1">
        <v>3</v>
      </c>
      <c r="AN257" s="1" t="s">
        <v>113</v>
      </c>
      <c r="AU257" s="1" t="s">
        <v>1371</v>
      </c>
      <c r="AV257" s="1" t="s">
        <v>121</v>
      </c>
      <c r="AW257" s="1">
        <v>45923</v>
      </c>
      <c r="AX257" s="1">
        <v>60</v>
      </c>
      <c r="AY257" s="1">
        <v>2</v>
      </c>
      <c r="AZ257" s="1" t="s">
        <v>113</v>
      </c>
      <c r="BA257" s="1" t="s">
        <v>425</v>
      </c>
      <c r="BB257" s="1" t="s">
        <v>121</v>
      </c>
      <c r="BC257" s="1">
        <v>45917</v>
      </c>
      <c r="BD257" s="1">
        <v>60</v>
      </c>
      <c r="BE257" s="1">
        <v>1</v>
      </c>
      <c r="BF257" s="1" t="s">
        <v>113</v>
      </c>
      <c r="BG257" s="1" t="s">
        <v>429</v>
      </c>
      <c r="BH257" s="1" t="s">
        <v>121</v>
      </c>
      <c r="BI257" s="1">
        <v>45904</v>
      </c>
      <c r="BJ257" s="1">
        <v>45</v>
      </c>
      <c r="BK257" s="1">
        <v>1</v>
      </c>
      <c r="BL257" s="1" t="s">
        <v>113</v>
      </c>
      <c r="BY257" s="1" t="s">
        <v>183</v>
      </c>
      <c r="CB257" s="1" t="s">
        <v>46</v>
      </c>
      <c r="CJ257" s="1" t="s">
        <v>128</v>
      </c>
      <c r="CK257" s="1">
        <v>45909</v>
      </c>
      <c r="CL257" s="1">
        <v>60</v>
      </c>
      <c r="CM257" s="1">
        <v>2</v>
      </c>
      <c r="CN257" s="1" t="s">
        <v>113</v>
      </c>
      <c r="CO257" s="1" t="s">
        <v>1024</v>
      </c>
      <c r="CQ257" s="1" t="s">
        <v>45</v>
      </c>
      <c r="CU257" s="1" t="s">
        <v>49</v>
      </c>
      <c r="CZ257" s="1" t="s">
        <v>121</v>
      </c>
      <c r="DA257" s="1">
        <v>45915</v>
      </c>
      <c r="DB257" s="1">
        <v>60</v>
      </c>
      <c r="DC257" s="1">
        <v>3</v>
      </c>
      <c r="DD257" s="1" t="s">
        <v>113</v>
      </c>
      <c r="FC257" s="1" t="s">
        <v>58</v>
      </c>
      <c r="GC257" s="1" t="s">
        <v>84</v>
      </c>
      <c r="GN257" s="1" t="s">
        <v>96</v>
      </c>
      <c r="GW257" s="1" t="s">
        <v>105</v>
      </c>
      <c r="HA257" s="1" t="s">
        <v>127</v>
      </c>
    </row>
    <row r="258" spans="1:437" x14ac:dyDescent="0.2">
      <c r="A258" s="1">
        <v>255</v>
      </c>
      <c r="B258" s="9">
        <v>45936.491273148145</v>
      </c>
      <c r="D258" s="9">
        <v>45901</v>
      </c>
      <c r="E258" s="1" t="s">
        <v>82</v>
      </c>
      <c r="F258" s="1" t="s">
        <v>1263</v>
      </c>
      <c r="G258" s="1" t="s">
        <v>539</v>
      </c>
      <c r="H258" s="1">
        <v>3</v>
      </c>
      <c r="I258" s="1">
        <v>1</v>
      </c>
      <c r="J258" s="1">
        <v>0</v>
      </c>
      <c r="K258" s="1">
        <v>2</v>
      </c>
      <c r="N258" s="1" t="s">
        <v>217</v>
      </c>
      <c r="O258" s="1" t="s">
        <v>571</v>
      </c>
      <c r="BY258" s="1" t="s">
        <v>496</v>
      </c>
      <c r="CF258" s="1" t="s">
        <v>50</v>
      </c>
      <c r="CJ258" s="1" t="s">
        <v>121</v>
      </c>
      <c r="CK258" s="1">
        <v>45911</v>
      </c>
      <c r="CL258" s="1">
        <v>120</v>
      </c>
      <c r="CM258" s="1">
        <v>2</v>
      </c>
      <c r="CN258" s="1" t="s">
        <v>122</v>
      </c>
      <c r="CO258" s="1" t="s">
        <v>1372</v>
      </c>
      <c r="CQ258" s="1" t="s">
        <v>45</v>
      </c>
      <c r="CT258" s="1" t="s">
        <v>48</v>
      </c>
      <c r="CZ258" s="1" t="s">
        <v>121</v>
      </c>
      <c r="DA258" s="1">
        <v>45923</v>
      </c>
      <c r="DB258" s="1">
        <v>240</v>
      </c>
      <c r="DC258" s="1">
        <v>7</v>
      </c>
      <c r="DD258" s="1" t="s">
        <v>122</v>
      </c>
      <c r="DE258" s="1" t="s">
        <v>499</v>
      </c>
      <c r="DH258" s="1" t="s">
        <v>46</v>
      </c>
      <c r="DP258" s="1" t="s">
        <v>121</v>
      </c>
      <c r="DQ258" s="1">
        <v>45926</v>
      </c>
      <c r="DR258" s="1">
        <v>240</v>
      </c>
      <c r="DS258" s="1">
        <v>10</v>
      </c>
      <c r="DT258" s="1" t="s">
        <v>149</v>
      </c>
      <c r="DU258" s="1" t="s">
        <v>499</v>
      </c>
      <c r="EE258" s="1" t="s">
        <v>53</v>
      </c>
      <c r="EF258" s="1" t="s">
        <v>121</v>
      </c>
      <c r="EG258" s="1">
        <v>45915</v>
      </c>
      <c r="EH258" s="1">
        <v>60</v>
      </c>
      <c r="EI258" s="1">
        <v>10</v>
      </c>
      <c r="EJ258" s="1" t="s">
        <v>149</v>
      </c>
    </row>
    <row r="259" spans="1:437" x14ac:dyDescent="0.2">
      <c r="A259" s="1">
        <v>256</v>
      </c>
      <c r="B259" s="9">
        <v>45936.599502314813</v>
      </c>
      <c r="D259" s="9">
        <v>45901</v>
      </c>
      <c r="E259" s="1" t="s">
        <v>196</v>
      </c>
      <c r="F259" s="1" t="s">
        <v>471</v>
      </c>
      <c r="G259" s="1" t="s">
        <v>472</v>
      </c>
      <c r="H259" s="1">
        <v>6</v>
      </c>
      <c r="J259" s="1">
        <v>3</v>
      </c>
      <c r="N259" s="1" t="s">
        <v>217</v>
      </c>
      <c r="O259" s="1" t="s">
        <v>571</v>
      </c>
      <c r="BY259" s="1" t="s">
        <v>1373</v>
      </c>
      <c r="CI259" s="1" t="s">
        <v>53</v>
      </c>
      <c r="CJ259" s="1" t="s">
        <v>121</v>
      </c>
      <c r="CK259" s="1">
        <v>45910</v>
      </c>
      <c r="CL259" s="1">
        <v>240</v>
      </c>
      <c r="CM259" s="1">
        <v>70</v>
      </c>
      <c r="CN259" s="1" t="s">
        <v>149</v>
      </c>
      <c r="CO259" s="1" t="s">
        <v>288</v>
      </c>
      <c r="CY259" s="1" t="s">
        <v>53</v>
      </c>
      <c r="CZ259" s="1" t="s">
        <v>128</v>
      </c>
      <c r="DA259" s="1">
        <v>45917</v>
      </c>
      <c r="DB259" s="1">
        <v>180</v>
      </c>
      <c r="DC259" s="1">
        <v>25</v>
      </c>
      <c r="DD259" s="1" t="s">
        <v>149</v>
      </c>
      <c r="DO259" s="1" t="s">
        <v>53</v>
      </c>
      <c r="DP259" s="1" t="s">
        <v>128</v>
      </c>
      <c r="DQ259" s="1">
        <v>45917</v>
      </c>
      <c r="DR259" s="1">
        <v>120</v>
      </c>
      <c r="DS259" s="1">
        <v>30</v>
      </c>
      <c r="DT259" s="1" t="s">
        <v>149</v>
      </c>
      <c r="DU259" s="1" t="s">
        <v>309</v>
      </c>
      <c r="DX259" s="1" t="s">
        <v>46</v>
      </c>
      <c r="EF259" s="1" t="s">
        <v>121</v>
      </c>
      <c r="EG259" s="1">
        <v>45920</v>
      </c>
      <c r="EH259" s="1">
        <v>180</v>
      </c>
      <c r="EI259" s="1">
        <v>50</v>
      </c>
      <c r="EJ259" s="1" t="s">
        <v>149</v>
      </c>
    </row>
    <row r="260" spans="1:437" x14ac:dyDescent="0.2">
      <c r="A260" s="1">
        <v>257</v>
      </c>
      <c r="B260" s="9">
        <v>45937.468819444446</v>
      </c>
      <c r="D260" s="9">
        <v>45901</v>
      </c>
      <c r="E260" s="1" t="s">
        <v>157</v>
      </c>
      <c r="F260" s="1" t="s">
        <v>158</v>
      </c>
      <c r="G260" s="1" t="s">
        <v>159</v>
      </c>
      <c r="H260" s="1">
        <v>9</v>
      </c>
      <c r="I260" s="1">
        <v>1</v>
      </c>
      <c r="J260" s="1">
        <v>9</v>
      </c>
      <c r="K260" s="1">
        <v>1</v>
      </c>
      <c r="N260" s="1" t="s">
        <v>217</v>
      </c>
      <c r="O260" s="1" t="s">
        <v>571</v>
      </c>
      <c r="BY260" s="1" t="s">
        <v>299</v>
      </c>
      <c r="CE260" s="1" t="s">
        <v>49</v>
      </c>
      <c r="CJ260" s="1" t="s">
        <v>121</v>
      </c>
      <c r="CK260" s="1">
        <v>45905</v>
      </c>
      <c r="CL260" s="1">
        <v>90</v>
      </c>
      <c r="CM260" s="1">
        <v>7</v>
      </c>
      <c r="CN260" s="1" t="s">
        <v>149</v>
      </c>
      <c r="CO260" s="1" t="s">
        <v>163</v>
      </c>
      <c r="CR260" s="1" t="s">
        <v>46</v>
      </c>
      <c r="CZ260" s="1" t="s">
        <v>121</v>
      </c>
      <c r="DA260" s="1">
        <v>45917</v>
      </c>
      <c r="DB260" s="1">
        <v>60</v>
      </c>
      <c r="DC260" s="1">
        <v>5</v>
      </c>
      <c r="DD260" s="1" t="s">
        <v>149</v>
      </c>
      <c r="DE260" s="1" t="s">
        <v>162</v>
      </c>
      <c r="DO260" s="1" t="s">
        <v>53</v>
      </c>
      <c r="DP260" s="1" t="s">
        <v>121</v>
      </c>
      <c r="DQ260" s="1">
        <v>45930</v>
      </c>
      <c r="DR260" s="1">
        <v>90</v>
      </c>
      <c r="DS260" s="1">
        <v>6</v>
      </c>
      <c r="DT260" s="1" t="s">
        <v>149</v>
      </c>
      <c r="FF260" s="1" t="s">
        <v>61</v>
      </c>
      <c r="FW260" s="1" t="s">
        <v>78</v>
      </c>
      <c r="GF260" s="1" t="s">
        <v>87</v>
      </c>
      <c r="GQ260" s="1" t="s">
        <v>99</v>
      </c>
      <c r="GX260" s="1" t="s">
        <v>106</v>
      </c>
      <c r="HA260" s="1" t="s">
        <v>172</v>
      </c>
      <c r="HB260" s="1" t="s">
        <v>121</v>
      </c>
      <c r="HC260" s="1">
        <v>45927</v>
      </c>
      <c r="HD260" s="1" t="s">
        <v>1374</v>
      </c>
    </row>
    <row r="261" spans="1:437" x14ac:dyDescent="0.2">
      <c r="A261" s="1">
        <v>258</v>
      </c>
      <c r="B261" s="9">
        <v>45937.515856481485</v>
      </c>
      <c r="D261" s="9">
        <v>45901</v>
      </c>
      <c r="E261" s="1" t="s">
        <v>140</v>
      </c>
      <c r="F261" s="1" t="s">
        <v>1077</v>
      </c>
      <c r="G261" s="1" t="s">
        <v>1078</v>
      </c>
      <c r="H261" s="1">
        <v>1</v>
      </c>
      <c r="J261" s="1">
        <v>2</v>
      </c>
      <c r="P261" s="1" t="s">
        <v>295</v>
      </c>
    </row>
    <row r="262" spans="1:437" x14ac:dyDescent="0.2">
      <c r="A262" s="1">
        <v>259</v>
      </c>
      <c r="B262" s="9">
        <v>45938.59039351852</v>
      </c>
      <c r="D262" s="9">
        <v>45901</v>
      </c>
      <c r="E262" s="1" t="s">
        <v>91</v>
      </c>
      <c r="F262" s="1" t="s">
        <v>118</v>
      </c>
      <c r="G262" s="1" t="s">
        <v>119</v>
      </c>
      <c r="H262" s="1">
        <v>4</v>
      </c>
      <c r="I262" s="1">
        <v>0</v>
      </c>
      <c r="J262" s="1">
        <v>2</v>
      </c>
      <c r="K262" s="1">
        <v>1</v>
      </c>
      <c r="M262" s="9" t="s">
        <v>214</v>
      </c>
      <c r="N262" s="1" t="s">
        <v>217</v>
      </c>
      <c r="AU262" s="1" t="s">
        <v>470</v>
      </c>
      <c r="AV262" s="1" t="s">
        <v>126</v>
      </c>
      <c r="AW262" s="1">
        <v>45918</v>
      </c>
      <c r="AX262" s="1">
        <v>10</v>
      </c>
      <c r="AY262" s="1">
        <v>1</v>
      </c>
      <c r="AZ262" s="1" t="s">
        <v>113</v>
      </c>
      <c r="BY262" s="1" t="s">
        <v>262</v>
      </c>
      <c r="CB262" s="1" t="s">
        <v>46</v>
      </c>
      <c r="CJ262" s="1" t="s">
        <v>121</v>
      </c>
      <c r="CK262" s="1">
        <v>45916</v>
      </c>
      <c r="CL262" s="1">
        <v>60</v>
      </c>
      <c r="CM262" s="1">
        <v>3</v>
      </c>
      <c r="CN262" s="1" t="s">
        <v>122</v>
      </c>
      <c r="CR262" s="1" t="s">
        <v>46</v>
      </c>
      <c r="CZ262" s="1" t="s">
        <v>121</v>
      </c>
      <c r="DA262" s="1">
        <v>45916</v>
      </c>
      <c r="DB262" s="1">
        <v>30</v>
      </c>
      <c r="DC262" s="1">
        <v>2</v>
      </c>
      <c r="DD262" s="1" t="s">
        <v>122</v>
      </c>
      <c r="DE262" s="1" t="s">
        <v>423</v>
      </c>
      <c r="DF262" s="1" t="s">
        <v>44</v>
      </c>
      <c r="DJ262" s="1" t="s">
        <v>48</v>
      </c>
      <c r="DL262" s="1" t="s">
        <v>50</v>
      </c>
      <c r="DP262" s="1" t="s">
        <v>128</v>
      </c>
      <c r="DQ262" s="1">
        <v>45903</v>
      </c>
      <c r="DR262" s="1">
        <v>60</v>
      </c>
      <c r="DS262" s="1">
        <v>5</v>
      </c>
      <c r="DT262" s="1" t="s">
        <v>113</v>
      </c>
    </row>
    <row r="263" spans="1:437" x14ac:dyDescent="0.2">
      <c r="A263" s="1">
        <v>260</v>
      </c>
      <c r="B263" s="9">
        <v>45938.591874999998</v>
      </c>
      <c r="D263" s="9">
        <v>45901</v>
      </c>
      <c r="E263" s="1" t="s">
        <v>69</v>
      </c>
      <c r="F263" s="1" t="s">
        <v>545</v>
      </c>
      <c r="G263" s="1" t="s">
        <v>1033</v>
      </c>
      <c r="H263" s="1">
        <v>9</v>
      </c>
      <c r="I263" s="1">
        <v>0</v>
      </c>
      <c r="J263" s="1">
        <v>2</v>
      </c>
      <c r="K263" s="1">
        <v>0</v>
      </c>
      <c r="M263" s="9" t="s">
        <v>214</v>
      </c>
      <c r="AU263" s="1" t="s">
        <v>438</v>
      </c>
      <c r="AV263" s="1" t="s">
        <v>121</v>
      </c>
      <c r="AW263" s="1">
        <v>45903</v>
      </c>
      <c r="AX263" s="1">
        <v>15</v>
      </c>
      <c r="AY263" s="1">
        <v>1</v>
      </c>
      <c r="AZ263" s="1" t="s">
        <v>113</v>
      </c>
      <c r="BA263" s="1" t="s">
        <v>439</v>
      </c>
      <c r="BB263" s="1" t="s">
        <v>121</v>
      </c>
      <c r="BC263" s="1">
        <v>45903</v>
      </c>
      <c r="BD263" s="1">
        <v>15</v>
      </c>
      <c r="BE263" s="1">
        <v>2</v>
      </c>
      <c r="BF263" s="1" t="s">
        <v>113</v>
      </c>
      <c r="BG263" s="1" t="s">
        <v>420</v>
      </c>
      <c r="BH263" s="1" t="s">
        <v>121</v>
      </c>
      <c r="BI263" s="1">
        <v>45903</v>
      </c>
      <c r="BJ263" s="1">
        <v>10</v>
      </c>
      <c r="BK263" s="1">
        <v>1</v>
      </c>
      <c r="BL263" s="1" t="s">
        <v>113</v>
      </c>
      <c r="BM263" s="1" t="s">
        <v>408</v>
      </c>
      <c r="BN263" s="1" t="s">
        <v>121</v>
      </c>
      <c r="BO263" s="1">
        <v>45910</v>
      </c>
      <c r="BP263" s="1">
        <v>20</v>
      </c>
      <c r="BQ263" s="1">
        <v>1</v>
      </c>
      <c r="BR263" s="1" t="s">
        <v>113</v>
      </c>
      <c r="BS263" s="1" t="s">
        <v>421</v>
      </c>
      <c r="BT263" s="1" t="s">
        <v>121</v>
      </c>
      <c r="BU263" s="1">
        <v>45911</v>
      </c>
      <c r="BV263" s="1">
        <v>15</v>
      </c>
      <c r="BW263" s="1">
        <v>1</v>
      </c>
      <c r="BX263" s="1" t="s">
        <v>113</v>
      </c>
    </row>
    <row r="264" spans="1:437" x14ac:dyDescent="0.2">
      <c r="A264" s="1">
        <v>261</v>
      </c>
      <c r="B264" s="9">
        <v>45938.595509259256</v>
      </c>
      <c r="D264" s="9">
        <v>45901</v>
      </c>
      <c r="E264" s="1" t="s">
        <v>69</v>
      </c>
      <c r="F264" s="1" t="s">
        <v>545</v>
      </c>
      <c r="G264" s="1" t="s">
        <v>1033</v>
      </c>
      <c r="H264" s="1">
        <v>9</v>
      </c>
      <c r="I264" s="1">
        <v>0</v>
      </c>
      <c r="J264" s="1">
        <v>2</v>
      </c>
      <c r="K264" s="1">
        <v>0</v>
      </c>
      <c r="M264" s="9" t="s">
        <v>214</v>
      </c>
      <c r="AU264" s="1" t="s">
        <v>311</v>
      </c>
      <c r="AV264" s="1" t="s">
        <v>121</v>
      </c>
      <c r="AW264" s="1">
        <v>45911</v>
      </c>
      <c r="AX264" s="1">
        <v>20</v>
      </c>
      <c r="AY264" s="1">
        <v>1</v>
      </c>
      <c r="AZ264" s="1" t="s">
        <v>113</v>
      </c>
      <c r="BA264" s="1" t="s">
        <v>433</v>
      </c>
      <c r="BB264" s="1" t="s">
        <v>121</v>
      </c>
      <c r="BC264" s="1">
        <v>45924</v>
      </c>
      <c r="BD264" s="1">
        <v>10</v>
      </c>
      <c r="BE264" s="1">
        <v>1</v>
      </c>
      <c r="BF264" s="1" t="s">
        <v>113</v>
      </c>
      <c r="BG264" s="1" t="s">
        <v>160</v>
      </c>
      <c r="BH264" s="1" t="s">
        <v>121</v>
      </c>
      <c r="BI264" s="1">
        <v>45916</v>
      </c>
      <c r="BJ264" s="1">
        <v>5</v>
      </c>
      <c r="BK264" s="1">
        <v>1</v>
      </c>
      <c r="BL264" s="1" t="s">
        <v>113</v>
      </c>
    </row>
    <row r="265" spans="1:437" x14ac:dyDescent="0.2">
      <c r="A265" s="1">
        <v>262</v>
      </c>
      <c r="B265" s="9">
        <v>45938.644490740742</v>
      </c>
      <c r="D265" s="9">
        <v>45901</v>
      </c>
      <c r="E265" s="1" t="s">
        <v>187</v>
      </c>
      <c r="F265" s="1" t="s">
        <v>265</v>
      </c>
      <c r="G265" s="1" t="s">
        <v>266</v>
      </c>
      <c r="K265" s="1">
        <v>2</v>
      </c>
      <c r="M265" s="9" t="s">
        <v>214</v>
      </c>
      <c r="N265" s="1" t="s">
        <v>217</v>
      </c>
      <c r="O265" s="1" t="s">
        <v>571</v>
      </c>
      <c r="AU265" s="1" t="s">
        <v>1375</v>
      </c>
      <c r="AV265" s="1" t="s">
        <v>121</v>
      </c>
      <c r="AW265" s="1">
        <v>45915</v>
      </c>
      <c r="AX265" s="1">
        <v>60</v>
      </c>
      <c r="AY265" s="1">
        <v>3</v>
      </c>
      <c r="AZ265" s="1" t="s">
        <v>113</v>
      </c>
      <c r="BY265" s="1" t="s">
        <v>1376</v>
      </c>
      <c r="CB265" s="1" t="s">
        <v>46</v>
      </c>
      <c r="CJ265" s="1" t="s">
        <v>121</v>
      </c>
      <c r="CK265" s="1">
        <v>45918</v>
      </c>
      <c r="CL265" s="1">
        <v>360</v>
      </c>
      <c r="CM265" s="1">
        <v>50</v>
      </c>
      <c r="CN265" s="1" t="s">
        <v>122</v>
      </c>
      <c r="CO265" s="1" t="s">
        <v>181</v>
      </c>
      <c r="CV265" s="1" t="s">
        <v>50</v>
      </c>
      <c r="CZ265" s="1" t="s">
        <v>121</v>
      </c>
      <c r="DA265" s="1">
        <v>45918</v>
      </c>
      <c r="DB265" s="1">
        <v>60</v>
      </c>
      <c r="DC265" s="1">
        <v>5</v>
      </c>
      <c r="DD265" s="1" t="s">
        <v>113</v>
      </c>
      <c r="GM265" s="1" t="s">
        <v>95</v>
      </c>
      <c r="GW265" s="1" t="s">
        <v>105</v>
      </c>
      <c r="HA265" s="1" t="s">
        <v>172</v>
      </c>
      <c r="HB265" s="1" t="s">
        <v>121</v>
      </c>
      <c r="HC265" s="1">
        <v>45916</v>
      </c>
      <c r="HD265" s="1" t="s">
        <v>1377</v>
      </c>
    </row>
    <row r="266" spans="1:437" x14ac:dyDescent="0.2">
      <c r="A266" s="1">
        <v>263</v>
      </c>
      <c r="B266" s="9">
        <v>45938.695</v>
      </c>
      <c r="D266" s="9">
        <v>45901</v>
      </c>
      <c r="E266" s="1" t="s">
        <v>87</v>
      </c>
      <c r="F266" s="1" t="s">
        <v>1136</v>
      </c>
      <c r="G266" s="1" t="s">
        <v>1338</v>
      </c>
      <c r="H266" s="1">
        <v>2</v>
      </c>
      <c r="P266" s="1" t="s">
        <v>295</v>
      </c>
    </row>
    <row r="267" spans="1:437" x14ac:dyDescent="0.2">
      <c r="A267" s="1">
        <v>264</v>
      </c>
      <c r="B267" s="9">
        <v>45939.302129629628</v>
      </c>
      <c r="D267" s="9">
        <v>45901</v>
      </c>
      <c r="E267" s="1" t="s">
        <v>150</v>
      </c>
      <c r="F267" s="1" t="s">
        <v>151</v>
      </c>
      <c r="G267" s="1" t="s">
        <v>152</v>
      </c>
      <c r="I267" s="1">
        <v>1</v>
      </c>
      <c r="J267" s="1">
        <v>1</v>
      </c>
      <c r="P267" s="1" t="s">
        <v>295</v>
      </c>
    </row>
    <row r="268" spans="1:437" x14ac:dyDescent="0.2">
      <c r="A268" s="1">
        <v>265</v>
      </c>
      <c r="B268" s="9">
        <v>45939.37939814815</v>
      </c>
      <c r="D268" s="9">
        <v>45901</v>
      </c>
      <c r="E268" s="1" t="s">
        <v>637</v>
      </c>
      <c r="F268" s="1" t="s">
        <v>494</v>
      </c>
      <c r="G268" s="1" t="s">
        <v>567</v>
      </c>
      <c r="H268" s="1">
        <v>2</v>
      </c>
      <c r="I268" s="1">
        <v>0</v>
      </c>
      <c r="J268" s="1">
        <v>1</v>
      </c>
      <c r="K268" s="1">
        <v>0</v>
      </c>
      <c r="P268" s="1" t="s">
        <v>295</v>
      </c>
    </row>
    <row r="269" spans="1:437" x14ac:dyDescent="0.2">
      <c r="A269" s="1">
        <v>266</v>
      </c>
      <c r="B269" s="9">
        <v>45939.410150462965</v>
      </c>
      <c r="D269" s="9">
        <v>45901</v>
      </c>
      <c r="E269" s="1" t="s">
        <v>170</v>
      </c>
      <c r="F269" s="1" t="s">
        <v>563</v>
      </c>
      <c r="G269" s="1" t="s">
        <v>564</v>
      </c>
      <c r="J269" s="1">
        <v>1</v>
      </c>
      <c r="L269" s="1" t="s">
        <v>209</v>
      </c>
      <c r="M269" s="9" t="s">
        <v>214</v>
      </c>
      <c r="Q269" s="1" t="s">
        <v>292</v>
      </c>
      <c r="R269" s="1" t="s">
        <v>121</v>
      </c>
      <c r="S269" s="1">
        <v>45903</v>
      </c>
      <c r="T269" s="1">
        <v>90</v>
      </c>
      <c r="U269" s="1">
        <v>4</v>
      </c>
      <c r="V269" s="1" t="s">
        <v>149</v>
      </c>
      <c r="W269" s="1" t="s">
        <v>1378</v>
      </c>
      <c r="X269" s="1" t="s">
        <v>121</v>
      </c>
      <c r="AU269" s="1" t="s">
        <v>1379</v>
      </c>
      <c r="AV269" s="1" t="s">
        <v>121</v>
      </c>
      <c r="AW269" s="1">
        <v>45919</v>
      </c>
      <c r="AX269" s="1">
        <v>120</v>
      </c>
      <c r="AY269" s="1">
        <v>3</v>
      </c>
      <c r="AZ269" s="1" t="s">
        <v>149</v>
      </c>
      <c r="BA269" s="1" t="s">
        <v>1188</v>
      </c>
      <c r="BB269" s="1" t="s">
        <v>121</v>
      </c>
      <c r="BC269" s="1">
        <v>45905</v>
      </c>
      <c r="BD269" s="1">
        <v>90</v>
      </c>
      <c r="BE269" s="1">
        <v>4</v>
      </c>
      <c r="BF269" s="1" t="s">
        <v>149</v>
      </c>
    </row>
    <row r="270" spans="1:437" x14ac:dyDescent="0.2">
      <c r="A270" s="1">
        <v>267</v>
      </c>
      <c r="B270" s="9">
        <v>45939.441874999997</v>
      </c>
      <c r="D270" s="9">
        <v>45901</v>
      </c>
      <c r="E270" s="1" t="s">
        <v>194</v>
      </c>
      <c r="F270" s="1" t="s">
        <v>576</v>
      </c>
      <c r="G270" s="1" t="s">
        <v>577</v>
      </c>
      <c r="H270" s="1">
        <v>2</v>
      </c>
      <c r="J270" s="1">
        <v>3</v>
      </c>
      <c r="K270" s="1">
        <v>1</v>
      </c>
      <c r="O270" s="1" t="s">
        <v>571</v>
      </c>
      <c r="GM270" s="1" t="s">
        <v>95</v>
      </c>
      <c r="GN270" s="1" t="s">
        <v>96</v>
      </c>
      <c r="GO270" s="1" t="s">
        <v>97</v>
      </c>
      <c r="GP270" s="1" t="s">
        <v>98</v>
      </c>
      <c r="GQ270" s="1" t="s">
        <v>99</v>
      </c>
      <c r="GR270" s="1" t="s">
        <v>100</v>
      </c>
      <c r="GS270" s="1" t="s">
        <v>101</v>
      </c>
      <c r="GT270" s="1" t="s">
        <v>102</v>
      </c>
      <c r="GU270" s="1" t="s">
        <v>103</v>
      </c>
      <c r="GV270" s="1" t="s">
        <v>104</v>
      </c>
      <c r="GW270" s="1" t="s">
        <v>105</v>
      </c>
      <c r="HA270" s="1" t="s">
        <v>259</v>
      </c>
      <c r="HB270" s="1" t="s">
        <v>121</v>
      </c>
      <c r="HC270" s="1">
        <v>45916</v>
      </c>
      <c r="HD270" s="1" t="s">
        <v>1380</v>
      </c>
      <c r="IR270" s="1" t="s">
        <v>96</v>
      </c>
      <c r="IS270" s="1" t="s">
        <v>97</v>
      </c>
      <c r="IW270" s="1" t="s">
        <v>101</v>
      </c>
      <c r="IX270" s="1" t="s">
        <v>102</v>
      </c>
      <c r="JD270" s="1" t="s">
        <v>108</v>
      </c>
      <c r="JE270" s="1" t="s">
        <v>130</v>
      </c>
      <c r="JF270" s="1" t="s">
        <v>121</v>
      </c>
      <c r="JG270" s="1">
        <v>45929</v>
      </c>
      <c r="JH270" s="1" t="s">
        <v>1381</v>
      </c>
    </row>
    <row r="271" spans="1:437" x14ac:dyDescent="0.2">
      <c r="A271" s="1">
        <v>268</v>
      </c>
      <c r="B271" s="9">
        <v>45939.517685185187</v>
      </c>
      <c r="D271" s="9">
        <v>45901</v>
      </c>
      <c r="E271" s="1" t="s">
        <v>114</v>
      </c>
      <c r="F271" s="1" t="s">
        <v>1382</v>
      </c>
      <c r="G271" s="1" t="s">
        <v>1383</v>
      </c>
      <c r="H271" s="1">
        <v>1</v>
      </c>
      <c r="K271" s="1">
        <v>1</v>
      </c>
      <c r="M271" s="9" t="s">
        <v>214</v>
      </c>
      <c r="N271" s="1" t="s">
        <v>217</v>
      </c>
      <c r="O271" s="1" t="s">
        <v>571</v>
      </c>
      <c r="AU271" s="1" t="s">
        <v>1104</v>
      </c>
      <c r="AV271" s="1" t="s">
        <v>121</v>
      </c>
      <c r="AW271" s="1">
        <v>45902</v>
      </c>
      <c r="BY271" s="1" t="s">
        <v>491</v>
      </c>
      <c r="CE271" s="1" t="s">
        <v>49</v>
      </c>
      <c r="CJ271" s="1" t="s">
        <v>121</v>
      </c>
      <c r="CK271" s="1">
        <v>45932</v>
      </c>
      <c r="CL271" s="1">
        <v>20</v>
      </c>
      <c r="CM271" s="1">
        <v>1</v>
      </c>
      <c r="CN271" s="1" t="s">
        <v>115</v>
      </c>
      <c r="CO271" s="1" t="s">
        <v>411</v>
      </c>
      <c r="CR271" s="1" t="s">
        <v>46</v>
      </c>
      <c r="CZ271" s="1" t="s">
        <v>126</v>
      </c>
      <c r="DA271" s="1">
        <v>45915</v>
      </c>
      <c r="DB271" s="1">
        <v>15</v>
      </c>
      <c r="DC271" s="1">
        <v>1</v>
      </c>
      <c r="DD271" s="1" t="s">
        <v>115</v>
      </c>
      <c r="DE271" s="1" t="s">
        <v>302</v>
      </c>
      <c r="DH271" s="1" t="s">
        <v>46</v>
      </c>
      <c r="DP271" s="1" t="s">
        <v>126</v>
      </c>
      <c r="DQ271" s="1">
        <v>45909</v>
      </c>
      <c r="DR271" s="1">
        <v>15</v>
      </c>
      <c r="DS271" s="1">
        <v>1</v>
      </c>
      <c r="DT271" s="1" t="s">
        <v>115</v>
      </c>
      <c r="DU271" s="1" t="s">
        <v>559</v>
      </c>
      <c r="DX271" s="1" t="s">
        <v>46</v>
      </c>
      <c r="EF271" s="1" t="s">
        <v>112</v>
      </c>
      <c r="EG271" s="1">
        <v>45915</v>
      </c>
      <c r="EH271" s="1">
        <v>15</v>
      </c>
      <c r="EI271" s="1">
        <v>1</v>
      </c>
      <c r="EJ271" s="1" t="s">
        <v>115</v>
      </c>
      <c r="EU271" s="1" t="s">
        <v>53</v>
      </c>
      <c r="EV271" s="1" t="s">
        <v>121</v>
      </c>
      <c r="EW271" s="1">
        <v>45922</v>
      </c>
      <c r="EX271" s="1">
        <v>15</v>
      </c>
      <c r="EY271" s="1">
        <v>1</v>
      </c>
      <c r="EZ271" s="1" t="s">
        <v>115</v>
      </c>
      <c r="GR271" s="1" t="s">
        <v>100</v>
      </c>
      <c r="PU271" s="1" t="s">
        <v>1384</v>
      </c>
    </row>
    <row r="272" spans="1:437" x14ac:dyDescent="0.2">
      <c r="A272" s="1">
        <v>269</v>
      </c>
      <c r="B272" s="9">
        <v>45939.585277777776</v>
      </c>
      <c r="D272" s="9">
        <v>45901</v>
      </c>
      <c r="E272" s="1" t="s">
        <v>129</v>
      </c>
      <c r="F272" s="1" t="s">
        <v>568</v>
      </c>
      <c r="G272" s="1" t="s">
        <v>569</v>
      </c>
      <c r="H272" s="1">
        <v>4</v>
      </c>
      <c r="I272" s="1">
        <v>0</v>
      </c>
      <c r="J272" s="1">
        <v>1</v>
      </c>
      <c r="K272" s="1">
        <v>0</v>
      </c>
      <c r="L272" s="1" t="s">
        <v>209</v>
      </c>
      <c r="M272" s="9" t="s">
        <v>214</v>
      </c>
      <c r="N272" s="1" t="s">
        <v>217</v>
      </c>
      <c r="O272" s="1" t="s">
        <v>571</v>
      </c>
      <c r="Q272" s="1" t="s">
        <v>310</v>
      </c>
      <c r="R272" s="1" t="s">
        <v>121</v>
      </c>
      <c r="S272" s="1">
        <v>45919</v>
      </c>
      <c r="T272" s="1">
        <v>90</v>
      </c>
      <c r="U272" s="1">
        <v>4</v>
      </c>
      <c r="V272" s="1" t="s">
        <v>122</v>
      </c>
      <c r="AU272" s="1" t="s">
        <v>459</v>
      </c>
      <c r="AV272" s="1" t="s">
        <v>121</v>
      </c>
      <c r="AW272" s="1">
        <v>45910</v>
      </c>
      <c r="AX272" s="1">
        <v>90</v>
      </c>
      <c r="AY272" s="1">
        <v>6</v>
      </c>
      <c r="AZ272" s="1" t="s">
        <v>113</v>
      </c>
      <c r="BA272" s="1" t="s">
        <v>1093</v>
      </c>
      <c r="BB272" s="1" t="s">
        <v>126</v>
      </c>
      <c r="BC272" s="1">
        <v>45918</v>
      </c>
      <c r="BD272" s="1">
        <v>60</v>
      </c>
      <c r="BE272" s="1">
        <v>3</v>
      </c>
      <c r="BF272" s="1" t="s">
        <v>113</v>
      </c>
      <c r="BG272" s="1" t="s">
        <v>489</v>
      </c>
      <c r="BH272" s="1" t="s">
        <v>121</v>
      </c>
      <c r="BI272" s="1">
        <v>45919</v>
      </c>
      <c r="BJ272" s="1">
        <v>30</v>
      </c>
      <c r="BK272" s="1">
        <v>2</v>
      </c>
      <c r="BL272" s="1" t="s">
        <v>113</v>
      </c>
      <c r="BM272" s="1" t="s">
        <v>1093</v>
      </c>
      <c r="BN272" s="1" t="s">
        <v>121</v>
      </c>
      <c r="BO272" s="1">
        <v>45924</v>
      </c>
      <c r="BP272" s="1">
        <v>360</v>
      </c>
      <c r="BQ272" s="1">
        <v>10</v>
      </c>
      <c r="BR272" s="1" t="s">
        <v>122</v>
      </c>
      <c r="BY272" s="1" t="s">
        <v>1094</v>
      </c>
      <c r="CC272" s="1" t="s">
        <v>47</v>
      </c>
      <c r="CJ272" s="1" t="s">
        <v>121</v>
      </c>
      <c r="CK272" s="1">
        <v>45910</v>
      </c>
      <c r="CL272" s="1">
        <v>90</v>
      </c>
      <c r="CM272" s="1">
        <v>15</v>
      </c>
      <c r="CN272" s="1" t="s">
        <v>113</v>
      </c>
      <c r="CO272" s="1" t="s">
        <v>413</v>
      </c>
      <c r="CY272" s="1" t="s">
        <v>53</v>
      </c>
      <c r="CZ272" s="1" t="s">
        <v>128</v>
      </c>
      <c r="DA272" s="1">
        <v>45904</v>
      </c>
      <c r="DB272" s="1">
        <v>120</v>
      </c>
      <c r="DC272" s="1">
        <v>20</v>
      </c>
      <c r="DD272" s="1" t="s">
        <v>122</v>
      </c>
      <c r="DE272" s="1" t="s">
        <v>413</v>
      </c>
      <c r="DI272" s="1" t="s">
        <v>47</v>
      </c>
      <c r="DP272" s="1" t="s">
        <v>121</v>
      </c>
      <c r="DQ272" s="1">
        <v>45917</v>
      </c>
      <c r="DR272" s="1">
        <v>150</v>
      </c>
      <c r="DS272" s="1">
        <v>25</v>
      </c>
      <c r="DT272" s="1" t="s">
        <v>113</v>
      </c>
      <c r="DU272" s="1" t="s">
        <v>413</v>
      </c>
      <c r="DV272" s="1" t="s">
        <v>44</v>
      </c>
      <c r="DW272" s="1" t="s">
        <v>45</v>
      </c>
      <c r="DX272" s="1" t="s">
        <v>46</v>
      </c>
      <c r="EE272" s="1" t="s">
        <v>53</v>
      </c>
      <c r="EF272" s="1" t="s">
        <v>121</v>
      </c>
      <c r="EG272" s="1">
        <v>45925</v>
      </c>
      <c r="EH272" s="1">
        <v>420</v>
      </c>
      <c r="EI272" s="1">
        <v>30</v>
      </c>
      <c r="EJ272" s="1" t="s">
        <v>113</v>
      </c>
      <c r="EK272" s="1" t="s">
        <v>1094</v>
      </c>
      <c r="EN272" s="1" t="s">
        <v>46</v>
      </c>
      <c r="EU272" s="1" t="s">
        <v>53</v>
      </c>
      <c r="EV272" s="1" t="s">
        <v>121</v>
      </c>
      <c r="EW272" s="1">
        <v>45917</v>
      </c>
      <c r="EX272" s="1">
        <v>90</v>
      </c>
      <c r="EY272" s="1">
        <v>4</v>
      </c>
      <c r="EZ272" s="1" t="s">
        <v>122</v>
      </c>
      <c r="FB272" s="1" t="s">
        <v>57</v>
      </c>
      <c r="FC272" s="1" t="s">
        <v>58</v>
      </c>
      <c r="FD272" s="1" t="s">
        <v>59</v>
      </c>
      <c r="FE272" s="1" t="s">
        <v>60</v>
      </c>
      <c r="FF272" s="1" t="s">
        <v>61</v>
      </c>
      <c r="FG272" s="1" t="s">
        <v>62</v>
      </c>
      <c r="FH272" s="1" t="s">
        <v>63</v>
      </c>
      <c r="FI272" s="1" t="s">
        <v>64</v>
      </c>
      <c r="FJ272" s="1" t="s">
        <v>65</v>
      </c>
      <c r="FK272" s="1" t="s">
        <v>66</v>
      </c>
      <c r="FL272" s="1" t="s">
        <v>67</v>
      </c>
      <c r="FS272" s="1" t="s">
        <v>74</v>
      </c>
      <c r="GM272" s="1" t="s">
        <v>95</v>
      </c>
      <c r="GN272" s="1" t="s">
        <v>96</v>
      </c>
      <c r="GO272" s="1" t="s">
        <v>97</v>
      </c>
      <c r="GP272" s="1" t="s">
        <v>98</v>
      </c>
      <c r="GQ272" s="1" t="s">
        <v>99</v>
      </c>
      <c r="GR272" s="1" t="s">
        <v>100</v>
      </c>
      <c r="GS272" s="1" t="s">
        <v>101</v>
      </c>
      <c r="GT272" s="1" t="s">
        <v>102</v>
      </c>
      <c r="GU272" s="1" t="s">
        <v>103</v>
      </c>
      <c r="GV272" s="1" t="s">
        <v>104</v>
      </c>
      <c r="GW272" s="1" t="s">
        <v>105</v>
      </c>
      <c r="HA272" s="1" t="s">
        <v>259</v>
      </c>
      <c r="HB272" s="1" t="s">
        <v>121</v>
      </c>
      <c r="HC272" s="1">
        <v>45916</v>
      </c>
      <c r="HD272" s="1" t="s">
        <v>1385</v>
      </c>
      <c r="HF272" s="1" t="s">
        <v>57</v>
      </c>
      <c r="HG272" s="1" t="s">
        <v>58</v>
      </c>
      <c r="HH272" s="1" t="s">
        <v>59</v>
      </c>
      <c r="HI272" s="1" t="s">
        <v>60</v>
      </c>
      <c r="HJ272" s="1" t="s">
        <v>61</v>
      </c>
      <c r="HK272" s="1" t="s">
        <v>62</v>
      </c>
      <c r="HL272" s="1" t="s">
        <v>63</v>
      </c>
      <c r="HM272" s="1" t="s">
        <v>64</v>
      </c>
      <c r="HN272" s="1" t="s">
        <v>65</v>
      </c>
      <c r="HO272" s="1" t="s">
        <v>66</v>
      </c>
      <c r="HP272" s="1" t="s">
        <v>67</v>
      </c>
      <c r="HW272" s="1" t="s">
        <v>74</v>
      </c>
      <c r="IQ272" s="1" t="s">
        <v>95</v>
      </c>
      <c r="IR272" s="1" t="s">
        <v>96</v>
      </c>
      <c r="IS272" s="1" t="s">
        <v>97</v>
      </c>
      <c r="IT272" s="1" t="s">
        <v>98</v>
      </c>
      <c r="IU272" s="1" t="s">
        <v>99</v>
      </c>
      <c r="IV272" s="1" t="s">
        <v>100</v>
      </c>
      <c r="IW272" s="1" t="s">
        <v>101</v>
      </c>
      <c r="IX272" s="1" t="s">
        <v>102</v>
      </c>
      <c r="IY272" s="1" t="s">
        <v>103</v>
      </c>
      <c r="IZ272" s="1" t="s">
        <v>104</v>
      </c>
      <c r="JC272" s="1" t="s">
        <v>107</v>
      </c>
      <c r="JE272" s="1" t="s">
        <v>130</v>
      </c>
      <c r="JF272" s="1" t="s">
        <v>128</v>
      </c>
      <c r="JG272" s="1">
        <v>45923</v>
      </c>
      <c r="JH272" s="1" t="s">
        <v>1075</v>
      </c>
      <c r="JL272" s="1" t="s">
        <v>59</v>
      </c>
      <c r="KA272" s="1" t="s">
        <v>74</v>
      </c>
      <c r="KX272" s="1" t="s">
        <v>98</v>
      </c>
      <c r="LF272" s="1" t="s">
        <v>106</v>
      </c>
      <c r="LI272" s="1" t="s">
        <v>185</v>
      </c>
      <c r="LJ272" s="1" t="s">
        <v>121</v>
      </c>
      <c r="LK272" s="1">
        <v>45924</v>
      </c>
      <c r="LL272" s="1" t="s">
        <v>1386</v>
      </c>
      <c r="LP272" s="1" t="s">
        <v>59</v>
      </c>
      <c r="ME272" s="1" t="s">
        <v>74</v>
      </c>
      <c r="NB272" s="1" t="s">
        <v>98</v>
      </c>
      <c r="NK272" s="1" t="s">
        <v>107</v>
      </c>
      <c r="NM272" s="1" t="s">
        <v>185</v>
      </c>
      <c r="NN272" s="1" t="s">
        <v>128</v>
      </c>
      <c r="NO272" s="1">
        <v>45926</v>
      </c>
      <c r="NP272" s="1" t="s">
        <v>614</v>
      </c>
      <c r="NT272" s="1" t="s">
        <v>59</v>
      </c>
      <c r="OI272" s="1" t="s">
        <v>74</v>
      </c>
      <c r="PF272" s="1" t="s">
        <v>98</v>
      </c>
      <c r="PN272" s="1" t="s">
        <v>106</v>
      </c>
      <c r="PO272" s="1" t="s">
        <v>107</v>
      </c>
      <c r="PQ272" s="1" t="s">
        <v>185</v>
      </c>
      <c r="PR272" s="1" t="s">
        <v>121</v>
      </c>
      <c r="PS272" s="1">
        <v>45930</v>
      </c>
      <c r="PT272" s="1" t="s">
        <v>1387</v>
      </c>
      <c r="PU272" s="1" t="s">
        <v>1388</v>
      </c>
    </row>
    <row r="273" spans="1:437" x14ac:dyDescent="0.2">
      <c r="A273" s="1">
        <v>270</v>
      </c>
      <c r="B273" s="9">
        <v>45939.587951388887</v>
      </c>
      <c r="D273" s="9">
        <v>45901</v>
      </c>
      <c r="E273" s="1" t="s">
        <v>144</v>
      </c>
      <c r="F273" s="1" t="s">
        <v>550</v>
      </c>
      <c r="G273" s="1" t="s">
        <v>551</v>
      </c>
      <c r="H273" s="1">
        <v>3</v>
      </c>
      <c r="K273" s="1">
        <v>1</v>
      </c>
      <c r="N273" s="1" t="s">
        <v>217</v>
      </c>
      <c r="O273" s="1" t="s">
        <v>571</v>
      </c>
      <c r="BY273" s="1" t="s">
        <v>1275</v>
      </c>
      <c r="CB273" s="1" t="s">
        <v>46</v>
      </c>
      <c r="CK273" s="1">
        <v>45915</v>
      </c>
      <c r="CL273" s="1">
        <v>120</v>
      </c>
      <c r="CM273" s="1">
        <v>25</v>
      </c>
      <c r="CN273" s="1" t="s">
        <v>115</v>
      </c>
      <c r="CO273" s="1" t="s">
        <v>413</v>
      </c>
      <c r="CT273" s="1" t="s">
        <v>48</v>
      </c>
      <c r="CZ273" s="1" t="s">
        <v>121</v>
      </c>
      <c r="DA273" s="1">
        <v>45924</v>
      </c>
      <c r="DB273" s="1">
        <v>240</v>
      </c>
      <c r="DC273" s="1">
        <v>35</v>
      </c>
      <c r="DD273" s="1" t="s">
        <v>115</v>
      </c>
      <c r="DE273" s="1" t="s">
        <v>463</v>
      </c>
      <c r="DH273" s="1" t="s">
        <v>46</v>
      </c>
      <c r="DP273" s="1" t="s">
        <v>121</v>
      </c>
      <c r="DQ273" s="1">
        <v>45915</v>
      </c>
      <c r="DR273" s="1">
        <v>15</v>
      </c>
      <c r="DS273" s="1">
        <v>2</v>
      </c>
      <c r="DT273" s="1" t="s">
        <v>115</v>
      </c>
      <c r="DU273" s="1" t="s">
        <v>1389</v>
      </c>
      <c r="EE273" s="1" t="s">
        <v>53</v>
      </c>
      <c r="EF273" s="1" t="s">
        <v>121</v>
      </c>
      <c r="EG273" s="1">
        <v>45930</v>
      </c>
      <c r="EH273" s="1">
        <v>360</v>
      </c>
      <c r="EI273" s="1">
        <v>100</v>
      </c>
      <c r="EJ273" s="1" t="s">
        <v>115</v>
      </c>
      <c r="EK273" s="1" t="s">
        <v>1094</v>
      </c>
      <c r="EN273" s="1" t="s">
        <v>46</v>
      </c>
      <c r="EV273" s="1" t="s">
        <v>126</v>
      </c>
      <c r="EW273" s="1">
        <v>45930</v>
      </c>
      <c r="EX273" s="1">
        <v>25</v>
      </c>
      <c r="EY273" s="1">
        <v>1</v>
      </c>
      <c r="EZ273" s="1" t="s">
        <v>115</v>
      </c>
      <c r="GY273" s="1" t="s">
        <v>107</v>
      </c>
      <c r="HA273" s="1" t="s">
        <v>127</v>
      </c>
      <c r="HB273" s="1" t="s">
        <v>121</v>
      </c>
      <c r="PU273" s="1" t="s">
        <v>1390</v>
      </c>
    </row>
    <row r="274" spans="1:437" x14ac:dyDescent="0.2">
      <c r="A274" s="1">
        <v>271</v>
      </c>
      <c r="B274" s="9">
        <v>45939.650243055556</v>
      </c>
      <c r="D274" s="9">
        <v>45901</v>
      </c>
      <c r="E274" s="1" t="s">
        <v>168</v>
      </c>
      <c r="F274" s="1" t="s">
        <v>578</v>
      </c>
      <c r="G274" s="1" t="s">
        <v>579</v>
      </c>
      <c r="H274" s="1">
        <v>0</v>
      </c>
      <c r="I274" s="1">
        <v>4</v>
      </c>
      <c r="J274" s="1">
        <v>1</v>
      </c>
      <c r="K274" s="1">
        <v>0</v>
      </c>
      <c r="N274" s="1" t="s">
        <v>217</v>
      </c>
      <c r="BY274" s="1" t="s">
        <v>1391</v>
      </c>
      <c r="CB274" s="1" t="s">
        <v>46</v>
      </c>
      <c r="CJ274" s="1" t="s">
        <v>121</v>
      </c>
      <c r="CK274" s="1">
        <v>45925</v>
      </c>
      <c r="CL274" s="1">
        <v>10</v>
      </c>
      <c r="CM274" s="1">
        <v>1</v>
      </c>
      <c r="CN274" s="1" t="s">
        <v>149</v>
      </c>
      <c r="CO274" s="1" t="s">
        <v>1392</v>
      </c>
      <c r="CR274" s="1" t="s">
        <v>46</v>
      </c>
      <c r="CZ274" s="1" t="s">
        <v>121</v>
      </c>
      <c r="DA274" s="1">
        <v>45923</v>
      </c>
      <c r="DB274" s="1">
        <v>15</v>
      </c>
      <c r="DC274" s="1">
        <v>3</v>
      </c>
      <c r="DD274" s="1" t="s">
        <v>149</v>
      </c>
      <c r="DE274" s="1" t="s">
        <v>1328</v>
      </c>
      <c r="DH274" s="1" t="s">
        <v>46</v>
      </c>
      <c r="DP274" s="1" t="s">
        <v>121</v>
      </c>
      <c r="DQ274" s="1">
        <v>45918</v>
      </c>
      <c r="DR274" s="1">
        <v>60</v>
      </c>
      <c r="DS274" s="1">
        <v>10</v>
      </c>
      <c r="DT274" s="1" t="s">
        <v>149</v>
      </c>
    </row>
    <row r="275" spans="1:437" x14ac:dyDescent="0.2">
      <c r="A275" s="1">
        <v>272</v>
      </c>
      <c r="B275" s="9">
        <v>45939.689027777778</v>
      </c>
      <c r="D275" s="9">
        <v>45901</v>
      </c>
      <c r="E275" s="1" t="s">
        <v>174</v>
      </c>
      <c r="F275" s="1" t="s">
        <v>175</v>
      </c>
      <c r="G275" s="1" t="s">
        <v>1098</v>
      </c>
      <c r="H275" s="1">
        <v>1</v>
      </c>
      <c r="I275" s="1">
        <v>1</v>
      </c>
      <c r="J275" s="1">
        <v>1</v>
      </c>
      <c r="K275" s="1">
        <v>4</v>
      </c>
      <c r="P275" s="1" t="s">
        <v>295</v>
      </c>
    </row>
    <row r="276" spans="1:437" x14ac:dyDescent="0.2">
      <c r="A276" s="1">
        <v>273</v>
      </c>
      <c r="B276" s="9">
        <v>45940.014594907407</v>
      </c>
      <c r="D276" s="9">
        <v>45901</v>
      </c>
      <c r="E276" s="1" t="s">
        <v>189</v>
      </c>
      <c r="F276" s="1" t="s">
        <v>308</v>
      </c>
      <c r="G276" s="1" t="s">
        <v>465</v>
      </c>
      <c r="H276" s="1">
        <v>7</v>
      </c>
      <c r="J276" s="1">
        <v>1</v>
      </c>
      <c r="O276" s="1" t="s">
        <v>571</v>
      </c>
      <c r="FT276" s="1" t="s">
        <v>75</v>
      </c>
      <c r="GX276" s="1" t="s">
        <v>106</v>
      </c>
      <c r="HA276" s="1" t="s">
        <v>130</v>
      </c>
      <c r="HB276" s="1" t="s">
        <v>121</v>
      </c>
      <c r="HC276" s="1">
        <v>45927</v>
      </c>
      <c r="HD276" s="1" t="s">
        <v>1393</v>
      </c>
    </row>
    <row r="277" spans="1:437" x14ac:dyDescent="0.2">
      <c r="A277" s="1">
        <v>274</v>
      </c>
      <c r="B277" s="9">
        <v>45940.411736111113</v>
      </c>
      <c r="D277" s="9">
        <v>45901</v>
      </c>
      <c r="E277" s="1" t="s">
        <v>164</v>
      </c>
      <c r="F277" s="1" t="s">
        <v>1394</v>
      </c>
      <c r="G277" s="1" t="s">
        <v>1395</v>
      </c>
      <c r="H277" s="1">
        <v>5</v>
      </c>
      <c r="I277" s="1">
        <v>0</v>
      </c>
      <c r="J277" s="1">
        <v>2</v>
      </c>
      <c r="K277" s="1">
        <v>0</v>
      </c>
      <c r="M277" s="9" t="s">
        <v>214</v>
      </c>
      <c r="N277" s="1" t="s">
        <v>217</v>
      </c>
      <c r="AU277" s="1" t="s">
        <v>1396</v>
      </c>
      <c r="AV277" s="1" t="s">
        <v>121</v>
      </c>
      <c r="AW277" s="1">
        <v>45929</v>
      </c>
      <c r="AX277" s="1">
        <v>5</v>
      </c>
      <c r="AY277" s="1">
        <v>1</v>
      </c>
      <c r="AZ277" s="1" t="s">
        <v>113</v>
      </c>
      <c r="BA277" s="1" t="s">
        <v>1397</v>
      </c>
      <c r="BB277" s="1" t="s">
        <v>121</v>
      </c>
      <c r="BC277" s="1">
        <v>45929</v>
      </c>
      <c r="BD277" s="1">
        <v>10</v>
      </c>
      <c r="BE277" s="1">
        <v>1</v>
      </c>
      <c r="BF277" s="1" t="s">
        <v>113</v>
      </c>
      <c r="BG277" s="1" t="s">
        <v>1398</v>
      </c>
      <c r="BH277" s="1" t="s">
        <v>121</v>
      </c>
      <c r="BI277" s="1">
        <v>45930</v>
      </c>
      <c r="BJ277" s="1">
        <v>10</v>
      </c>
      <c r="BK277" s="1">
        <v>1</v>
      </c>
      <c r="BL277" s="1" t="s">
        <v>113</v>
      </c>
      <c r="BM277" s="1" t="s">
        <v>1399</v>
      </c>
      <c r="BN277" s="1" t="s">
        <v>121</v>
      </c>
      <c r="BO277" s="1">
        <v>45930</v>
      </c>
      <c r="BP277" s="1">
        <v>20</v>
      </c>
      <c r="BQ277" s="1">
        <v>1</v>
      </c>
      <c r="BR277" s="1" t="s">
        <v>113</v>
      </c>
      <c r="BS277" s="1" t="s">
        <v>1400</v>
      </c>
      <c r="BT277" s="1" t="s">
        <v>121</v>
      </c>
      <c r="BU277" s="1">
        <v>45930</v>
      </c>
      <c r="BV277" s="1">
        <v>20</v>
      </c>
      <c r="BW277" s="1">
        <v>1</v>
      </c>
      <c r="BX277" s="1" t="s">
        <v>113</v>
      </c>
      <c r="CI277" s="1" t="s">
        <v>53</v>
      </c>
      <c r="CJ277" s="1" t="s">
        <v>121</v>
      </c>
      <c r="CK277" s="1">
        <v>45907</v>
      </c>
      <c r="CL277" s="1">
        <v>180</v>
      </c>
      <c r="CM277" s="1">
        <v>7</v>
      </c>
      <c r="CN277" s="1" t="s">
        <v>113</v>
      </c>
      <c r="CO277" s="1" t="s">
        <v>531</v>
      </c>
      <c r="CY277" s="1" t="s">
        <v>53</v>
      </c>
      <c r="CZ277" s="1" t="s">
        <v>121</v>
      </c>
      <c r="DA277" s="1">
        <v>45926</v>
      </c>
      <c r="DB277" s="1">
        <v>120</v>
      </c>
      <c r="DC277" s="1">
        <v>14</v>
      </c>
      <c r="DD277" s="1" t="s">
        <v>122</v>
      </c>
    </row>
    <row r="278" spans="1:437" x14ac:dyDescent="0.2">
      <c r="A278" s="1">
        <v>275</v>
      </c>
      <c r="B278" s="9">
        <v>45940.435601851852</v>
      </c>
      <c r="D278" s="9">
        <v>45901</v>
      </c>
      <c r="E278" s="1" t="s">
        <v>137</v>
      </c>
      <c r="F278" s="1" t="s">
        <v>549</v>
      </c>
      <c r="G278" s="1" t="s">
        <v>549</v>
      </c>
      <c r="H278" s="1">
        <v>3</v>
      </c>
      <c r="I278" s="1">
        <v>1</v>
      </c>
      <c r="J278" s="1">
        <v>1</v>
      </c>
      <c r="K278" s="1">
        <v>1</v>
      </c>
      <c r="L278" s="1" t="s">
        <v>209</v>
      </c>
      <c r="N278" s="1" t="s">
        <v>217</v>
      </c>
      <c r="Q278" s="1" t="s">
        <v>138</v>
      </c>
      <c r="R278" s="1" t="s">
        <v>128</v>
      </c>
      <c r="S278" s="1">
        <v>45905</v>
      </c>
      <c r="T278" s="1">
        <v>30</v>
      </c>
      <c r="U278" s="1">
        <v>1</v>
      </c>
      <c r="V278" s="1" t="s">
        <v>113</v>
      </c>
      <c r="W278" s="1" t="s">
        <v>138</v>
      </c>
      <c r="X278" s="1" t="s">
        <v>128</v>
      </c>
      <c r="Y278" s="1">
        <v>45926</v>
      </c>
      <c r="Z278" s="1">
        <v>60</v>
      </c>
      <c r="AA278" s="1">
        <v>1</v>
      </c>
      <c r="AB278" s="1" t="s">
        <v>113</v>
      </c>
      <c r="AC278" s="1" t="s">
        <v>138</v>
      </c>
      <c r="AD278" s="1" t="s">
        <v>121</v>
      </c>
      <c r="AE278" s="1">
        <v>45909</v>
      </c>
      <c r="AF278" s="1">
        <v>60</v>
      </c>
      <c r="AG278" s="1">
        <v>45</v>
      </c>
      <c r="AH278" s="1" t="s">
        <v>113</v>
      </c>
      <c r="BY278" s="1" t="s">
        <v>1401</v>
      </c>
      <c r="CB278" s="1" t="s">
        <v>46</v>
      </c>
      <c r="CJ278" s="1" t="s">
        <v>121</v>
      </c>
      <c r="CK278" s="1">
        <v>45916</v>
      </c>
      <c r="CL278" s="1">
        <v>60</v>
      </c>
      <c r="CM278" s="1">
        <v>4</v>
      </c>
      <c r="CN278" s="1" t="s">
        <v>113</v>
      </c>
      <c r="CO278" s="1" t="s">
        <v>533</v>
      </c>
      <c r="CR278" s="1" t="s">
        <v>46</v>
      </c>
      <c r="CZ278" s="1" t="s">
        <v>121</v>
      </c>
      <c r="DA278" s="1">
        <v>45929</v>
      </c>
      <c r="DB278" s="1">
        <v>60</v>
      </c>
      <c r="DC278" s="1">
        <v>4</v>
      </c>
      <c r="DD278" s="1" t="s">
        <v>113</v>
      </c>
    </row>
    <row r="279" spans="1:437" x14ac:dyDescent="0.2">
      <c r="A279" s="1">
        <v>276</v>
      </c>
      <c r="B279" s="9">
        <v>45940.471342592595</v>
      </c>
      <c r="D279" s="9">
        <v>45901</v>
      </c>
      <c r="E279" s="1" t="s">
        <v>125</v>
      </c>
      <c r="F279" s="1" t="s">
        <v>1313</v>
      </c>
      <c r="G279" s="1" t="s">
        <v>1314</v>
      </c>
      <c r="H279" s="1">
        <v>1</v>
      </c>
      <c r="I279" s="1">
        <v>4</v>
      </c>
      <c r="J279" s="1">
        <v>0</v>
      </c>
      <c r="K279" s="1">
        <v>8</v>
      </c>
      <c r="L279" s="1" t="s">
        <v>209</v>
      </c>
      <c r="O279" s="1" t="s">
        <v>571</v>
      </c>
      <c r="Q279" s="1" t="s">
        <v>1146</v>
      </c>
      <c r="R279" s="1" t="s">
        <v>128</v>
      </c>
      <c r="S279" s="1">
        <v>45911</v>
      </c>
      <c r="T279" s="1">
        <v>30</v>
      </c>
      <c r="U279" s="1">
        <v>3</v>
      </c>
      <c r="V279" s="1" t="s">
        <v>122</v>
      </c>
      <c r="W279" s="1" t="s">
        <v>1146</v>
      </c>
      <c r="X279" s="1" t="s">
        <v>128</v>
      </c>
      <c r="Y279" s="1">
        <v>45919</v>
      </c>
      <c r="Z279" s="1">
        <v>30</v>
      </c>
      <c r="AA279" s="1">
        <v>1</v>
      </c>
      <c r="AB279" s="1" t="s">
        <v>122</v>
      </c>
      <c r="FC279" s="1" t="s">
        <v>58</v>
      </c>
      <c r="GN279" s="1" t="s">
        <v>96</v>
      </c>
      <c r="GX279" s="1" t="s">
        <v>106</v>
      </c>
      <c r="HA279" s="1" t="s">
        <v>130</v>
      </c>
      <c r="HB279" s="1" t="s">
        <v>121</v>
      </c>
      <c r="HC279" s="1">
        <v>45914</v>
      </c>
      <c r="HD279" s="1" t="s">
        <v>1402</v>
      </c>
      <c r="HG279" s="1" t="s">
        <v>58</v>
      </c>
      <c r="IR279" s="1" t="s">
        <v>96</v>
      </c>
      <c r="JD279" s="1" t="s">
        <v>108</v>
      </c>
      <c r="JE279" s="1" t="s">
        <v>127</v>
      </c>
      <c r="JF279" s="1" t="s">
        <v>121</v>
      </c>
      <c r="JG279" s="1">
        <v>45922</v>
      </c>
      <c r="JH279" s="1" t="s">
        <v>1403</v>
      </c>
    </row>
    <row r="280" spans="1:437" x14ac:dyDescent="0.2">
      <c r="A280" s="1">
        <v>277</v>
      </c>
      <c r="B280" s="9">
        <v>45940.482129629629</v>
      </c>
      <c r="D280" s="9">
        <v>45901</v>
      </c>
      <c r="E280" s="1" t="s">
        <v>166</v>
      </c>
      <c r="F280" s="1" t="s">
        <v>1336</v>
      </c>
      <c r="G280" s="1" t="s">
        <v>1337</v>
      </c>
      <c r="H280" s="1">
        <v>3</v>
      </c>
      <c r="I280" s="1">
        <v>0</v>
      </c>
      <c r="J280" s="1">
        <v>2</v>
      </c>
      <c r="K280" s="1">
        <v>0</v>
      </c>
      <c r="N280" s="1" t="s">
        <v>217</v>
      </c>
      <c r="BY280" s="1" t="s">
        <v>1127</v>
      </c>
      <c r="CB280" s="1" t="s">
        <v>46</v>
      </c>
      <c r="CJ280" s="1" t="s">
        <v>121</v>
      </c>
      <c r="CK280" s="1">
        <v>45923</v>
      </c>
      <c r="CL280" s="1">
        <v>60</v>
      </c>
      <c r="CM280" s="1">
        <v>2</v>
      </c>
      <c r="CN280" s="1" t="s">
        <v>122</v>
      </c>
      <c r="CO280" s="1" t="s">
        <v>1127</v>
      </c>
      <c r="CR280" s="1" t="s">
        <v>46</v>
      </c>
      <c r="CZ280" s="1" t="s">
        <v>121</v>
      </c>
      <c r="DA280" s="1">
        <v>45924</v>
      </c>
      <c r="DB280" s="1">
        <v>90</v>
      </c>
      <c r="DC280" s="1">
        <v>6</v>
      </c>
      <c r="DD280" s="1" t="s">
        <v>122</v>
      </c>
      <c r="DE280" s="1" t="s">
        <v>1404</v>
      </c>
      <c r="DH280" s="1" t="s">
        <v>46</v>
      </c>
      <c r="DP280" s="1" t="s">
        <v>121</v>
      </c>
      <c r="DQ280" s="1">
        <v>45903</v>
      </c>
      <c r="DR280" s="1">
        <v>90</v>
      </c>
      <c r="DS280" s="1">
        <v>8</v>
      </c>
      <c r="DT280" s="1" t="s">
        <v>113</v>
      </c>
      <c r="DU280" s="1" t="s">
        <v>1404</v>
      </c>
      <c r="DZ280" s="1" t="s">
        <v>48</v>
      </c>
      <c r="EE280" s="1" t="s">
        <v>53</v>
      </c>
      <c r="EF280" s="1" t="s">
        <v>121</v>
      </c>
      <c r="EG280" s="1">
        <v>45911</v>
      </c>
      <c r="EH280" s="1">
        <v>90</v>
      </c>
      <c r="EI280" s="1">
        <v>15</v>
      </c>
      <c r="EJ280" s="1" t="s">
        <v>113</v>
      </c>
    </row>
    <row r="281" spans="1:437" x14ac:dyDescent="0.2">
      <c r="A281" s="1">
        <v>278</v>
      </c>
      <c r="B281" s="9">
        <v>45940.532476851855</v>
      </c>
      <c r="D281" s="9">
        <v>45901</v>
      </c>
      <c r="E281" s="1" t="s">
        <v>195</v>
      </c>
      <c r="F281" s="1" t="s">
        <v>619</v>
      </c>
      <c r="G281" s="1" t="s">
        <v>620</v>
      </c>
      <c r="H281" s="1">
        <v>8</v>
      </c>
      <c r="I281" s="1">
        <v>0</v>
      </c>
      <c r="J281" s="1">
        <v>0</v>
      </c>
      <c r="K281" s="1">
        <v>0</v>
      </c>
      <c r="P281" s="1" t="s">
        <v>295</v>
      </c>
    </row>
    <row r="282" spans="1:437" x14ac:dyDescent="0.2">
      <c r="A282" s="1">
        <v>279</v>
      </c>
      <c r="B282" s="9">
        <v>45940.647268518522</v>
      </c>
      <c r="D282" s="9">
        <v>45901</v>
      </c>
      <c r="E282" s="1" t="s">
        <v>148</v>
      </c>
      <c r="F282" s="1" t="s">
        <v>436</v>
      </c>
      <c r="G282" s="1" t="s">
        <v>437</v>
      </c>
      <c r="H282" s="1">
        <v>4</v>
      </c>
      <c r="J282" s="1">
        <v>1</v>
      </c>
      <c r="O282" s="1" t="s">
        <v>571</v>
      </c>
      <c r="FC282" s="1" t="s">
        <v>58</v>
      </c>
      <c r="FQ282" s="1" t="s">
        <v>72</v>
      </c>
      <c r="GX282" s="1" t="s">
        <v>106</v>
      </c>
      <c r="HA282" s="1" t="s">
        <v>130</v>
      </c>
      <c r="HB282" s="1" t="s">
        <v>121</v>
      </c>
      <c r="HC282" s="1">
        <v>45917</v>
      </c>
      <c r="HD282" s="1" t="s">
        <v>1405</v>
      </c>
    </row>
    <row r="283" spans="1:437" x14ac:dyDescent="0.2">
      <c r="A283" s="1">
        <v>280</v>
      </c>
      <c r="B283" s="9">
        <v>45940.684861111113</v>
      </c>
      <c r="D283" s="9">
        <v>45901</v>
      </c>
      <c r="E283" s="1" t="s">
        <v>190</v>
      </c>
      <c r="F283" s="1" t="s">
        <v>1180</v>
      </c>
      <c r="G283" s="1" t="s">
        <v>1181</v>
      </c>
      <c r="H283" s="1">
        <v>4</v>
      </c>
      <c r="J283" s="1">
        <v>3</v>
      </c>
      <c r="L283" s="1" t="s">
        <v>209</v>
      </c>
      <c r="M283" s="9" t="s">
        <v>214</v>
      </c>
      <c r="N283" s="1" t="s">
        <v>217</v>
      </c>
      <c r="Q283" s="1" t="s">
        <v>1182</v>
      </c>
      <c r="R283" s="1" t="s">
        <v>121</v>
      </c>
      <c r="S283" s="1">
        <v>45923</v>
      </c>
      <c r="T283" s="1">
        <v>15</v>
      </c>
      <c r="U283" s="1">
        <v>4</v>
      </c>
      <c r="V283" s="1" t="s">
        <v>113</v>
      </c>
      <c r="W283" s="1" t="s">
        <v>1182</v>
      </c>
      <c r="X283" s="1" t="s">
        <v>121</v>
      </c>
      <c r="Y283" s="1">
        <v>45924</v>
      </c>
      <c r="Z283" s="1">
        <v>120</v>
      </c>
      <c r="AA283" s="1">
        <v>100</v>
      </c>
      <c r="AB283" s="1" t="s">
        <v>113</v>
      </c>
      <c r="AU283" s="1" t="s">
        <v>451</v>
      </c>
      <c r="AV283" s="1" t="s">
        <v>121</v>
      </c>
      <c r="AW283" s="1">
        <v>45929</v>
      </c>
      <c r="AX283" s="1">
        <v>15</v>
      </c>
      <c r="AY283" s="1">
        <v>1</v>
      </c>
      <c r="AZ283" s="1" t="s">
        <v>113</v>
      </c>
      <c r="BY283" s="1" t="s">
        <v>529</v>
      </c>
      <c r="CB283" s="1" t="s">
        <v>46</v>
      </c>
      <c r="CJ283" s="1" t="s">
        <v>121</v>
      </c>
      <c r="CK283" s="1">
        <v>45924</v>
      </c>
      <c r="CL283" s="1">
        <v>30</v>
      </c>
      <c r="CM283" s="1">
        <v>2</v>
      </c>
      <c r="CN283" s="1" t="s">
        <v>113</v>
      </c>
      <c r="CO283" s="1" t="s">
        <v>529</v>
      </c>
      <c r="CT283" s="1" t="s">
        <v>48</v>
      </c>
      <c r="CZ283" s="1" t="s">
        <v>121</v>
      </c>
      <c r="DA283" s="1">
        <v>45924</v>
      </c>
      <c r="DB283" s="1">
        <v>30</v>
      </c>
      <c r="DC283" s="1">
        <v>2</v>
      </c>
      <c r="DD283" s="1" t="s">
        <v>113</v>
      </c>
      <c r="DE283" s="1" t="s">
        <v>1406</v>
      </c>
      <c r="DH283" s="1" t="s">
        <v>46</v>
      </c>
      <c r="DP283" s="1" t="s">
        <v>121</v>
      </c>
      <c r="DQ283" s="1">
        <v>45912</v>
      </c>
      <c r="DR283" s="1">
        <v>30</v>
      </c>
      <c r="DS283" s="1">
        <v>2</v>
      </c>
      <c r="DT283" s="1" t="s">
        <v>113</v>
      </c>
      <c r="DU283" s="1" t="s">
        <v>301</v>
      </c>
      <c r="DX283" s="1" t="s">
        <v>46</v>
      </c>
      <c r="EF283" s="1" t="s">
        <v>121</v>
      </c>
      <c r="EG283" s="1">
        <v>45923</v>
      </c>
      <c r="EH283" s="1">
        <v>15</v>
      </c>
      <c r="EI283" s="1">
        <v>2</v>
      </c>
      <c r="EJ283" s="1" t="s">
        <v>113</v>
      </c>
      <c r="EK283" s="1" t="s">
        <v>1407</v>
      </c>
      <c r="EN283" s="1" t="s">
        <v>46</v>
      </c>
      <c r="EV283" s="1" t="s">
        <v>121</v>
      </c>
      <c r="EW283" s="1">
        <v>45912</v>
      </c>
      <c r="EX283" s="1">
        <v>15</v>
      </c>
      <c r="EY283" s="1">
        <v>2</v>
      </c>
      <c r="EZ283" s="1" t="s">
        <v>113</v>
      </c>
      <c r="PU283" s="1" t="s">
        <v>1408</v>
      </c>
    </row>
    <row r="284" spans="1:437" x14ac:dyDescent="0.2">
      <c r="A284" s="1">
        <v>281</v>
      </c>
      <c r="B284" s="9">
        <v>45940.724953703706</v>
      </c>
      <c r="D284" s="9">
        <v>45901</v>
      </c>
      <c r="E284" s="1" t="s">
        <v>193</v>
      </c>
      <c r="F284" s="1" t="s">
        <v>289</v>
      </c>
      <c r="G284" s="1" t="s">
        <v>290</v>
      </c>
      <c r="H284" s="1">
        <v>4</v>
      </c>
      <c r="I284" s="1">
        <v>0</v>
      </c>
      <c r="J284" s="1">
        <v>2</v>
      </c>
      <c r="K284" s="1">
        <v>0</v>
      </c>
      <c r="L284" s="1" t="s">
        <v>209</v>
      </c>
      <c r="M284" s="9" t="s">
        <v>214</v>
      </c>
      <c r="N284" s="1" t="s">
        <v>217</v>
      </c>
      <c r="O284" s="1" t="s">
        <v>571</v>
      </c>
      <c r="P284" s="1" t="s">
        <v>295</v>
      </c>
      <c r="AO284" s="1" t="s">
        <v>1409</v>
      </c>
      <c r="AP284" s="1" t="s">
        <v>121</v>
      </c>
      <c r="AQ284" s="1">
        <v>45917</v>
      </c>
      <c r="AR284" s="1">
        <v>60</v>
      </c>
      <c r="AS284" s="1">
        <v>25</v>
      </c>
      <c r="AT284" s="1" t="s">
        <v>113</v>
      </c>
      <c r="BY284" s="1" t="s">
        <v>1410</v>
      </c>
      <c r="CA284" s="1" t="s">
        <v>45</v>
      </c>
      <c r="CJ284" s="1" t="s">
        <v>121</v>
      </c>
      <c r="CK284" s="1">
        <v>45920</v>
      </c>
      <c r="CL284" s="1">
        <v>60</v>
      </c>
      <c r="CM284" s="1">
        <v>10</v>
      </c>
      <c r="CN284" s="1" t="s">
        <v>122</v>
      </c>
      <c r="CO284" s="1" t="s">
        <v>1411</v>
      </c>
      <c r="CQ284" s="1" t="s">
        <v>45</v>
      </c>
      <c r="CZ284" s="1" t="s">
        <v>121</v>
      </c>
      <c r="DA284" s="1">
        <v>45920</v>
      </c>
      <c r="DB284" s="1">
        <v>60</v>
      </c>
      <c r="DC284" s="1">
        <v>10</v>
      </c>
      <c r="DD284" s="1" t="s">
        <v>122</v>
      </c>
      <c r="DE284" s="1" t="s">
        <v>416</v>
      </c>
      <c r="DH284" s="1" t="s">
        <v>46</v>
      </c>
      <c r="DP284" s="1" t="s">
        <v>121</v>
      </c>
      <c r="DQ284" s="1">
        <v>45955</v>
      </c>
      <c r="DR284" s="1">
        <v>60</v>
      </c>
      <c r="DS284" s="1">
        <v>15</v>
      </c>
      <c r="DT284" s="1" t="s">
        <v>122</v>
      </c>
      <c r="DU284" s="1" t="s">
        <v>631</v>
      </c>
      <c r="DX284" s="1" t="s">
        <v>46</v>
      </c>
      <c r="EF284" s="1" t="s">
        <v>121</v>
      </c>
      <c r="EG284" s="1">
        <v>45954</v>
      </c>
      <c r="EH284" s="1">
        <v>60</v>
      </c>
      <c r="EI284" s="1">
        <v>5</v>
      </c>
      <c r="EJ284" s="1" t="s">
        <v>149</v>
      </c>
      <c r="EK284" s="1" t="s">
        <v>1412</v>
      </c>
      <c r="EN284" s="1" t="s">
        <v>46</v>
      </c>
      <c r="EV284" s="1" t="s">
        <v>121</v>
      </c>
      <c r="EW284" s="1">
        <v>45954</v>
      </c>
      <c r="EX284" s="1">
        <v>60</v>
      </c>
      <c r="EY284" s="1">
        <v>15</v>
      </c>
      <c r="EZ284" s="1" t="s">
        <v>149</v>
      </c>
    </row>
    <row r="285" spans="1:437" x14ac:dyDescent="0.2">
      <c r="A285" s="1">
        <v>282</v>
      </c>
      <c r="B285" s="9">
        <v>45944.5624537037</v>
      </c>
      <c r="D285" s="9">
        <v>45901</v>
      </c>
      <c r="E285" s="1" t="s">
        <v>192</v>
      </c>
      <c r="F285" s="1" t="s">
        <v>296</v>
      </c>
      <c r="G285" s="1" t="s">
        <v>297</v>
      </c>
      <c r="H285" s="1">
        <v>7</v>
      </c>
      <c r="I285" s="1">
        <v>1</v>
      </c>
      <c r="J285" s="1">
        <v>1</v>
      </c>
      <c r="K285" s="1">
        <v>0</v>
      </c>
      <c r="N285" s="1" t="s">
        <v>217</v>
      </c>
      <c r="BY285" s="1" t="s">
        <v>1124</v>
      </c>
      <c r="CA285" s="1" t="s">
        <v>45</v>
      </c>
      <c r="CB285" s="1" t="s">
        <v>46</v>
      </c>
      <c r="CJ285" s="1" t="s">
        <v>121</v>
      </c>
      <c r="CK285" s="1">
        <v>45918</v>
      </c>
      <c r="CL285" s="1">
        <v>180</v>
      </c>
      <c r="CM285" s="1">
        <v>5</v>
      </c>
      <c r="CN285" s="1" t="s">
        <v>122</v>
      </c>
      <c r="CO285" s="1" t="s">
        <v>304</v>
      </c>
      <c r="CQ285" s="1" t="s">
        <v>45</v>
      </c>
      <c r="CR285" s="1" t="s">
        <v>46</v>
      </c>
      <c r="CZ285" s="1" t="s">
        <v>121</v>
      </c>
      <c r="DA285" s="1">
        <v>45927</v>
      </c>
      <c r="DB285" s="1">
        <v>120</v>
      </c>
      <c r="DC285" s="1">
        <v>5</v>
      </c>
      <c r="DD285" s="1" t="s">
        <v>122</v>
      </c>
      <c r="PU285" s="1" t="s">
        <v>1413</v>
      </c>
    </row>
    <row r="286" spans="1:437" x14ac:dyDescent="0.2">
      <c r="A286" s="1">
        <v>283</v>
      </c>
      <c r="B286" s="9">
        <v>45946.630960648145</v>
      </c>
      <c r="D286" s="9">
        <v>45931</v>
      </c>
      <c r="E286" s="1" t="s">
        <v>178</v>
      </c>
      <c r="F286" s="1" t="s">
        <v>179</v>
      </c>
      <c r="G286" s="1" t="s">
        <v>180</v>
      </c>
      <c r="H286" s="1">
        <v>2</v>
      </c>
      <c r="I286" s="1">
        <v>1</v>
      </c>
      <c r="J286" s="1">
        <v>1</v>
      </c>
      <c r="O286" s="1" t="s">
        <v>571</v>
      </c>
      <c r="FB286" s="1" t="s">
        <v>57</v>
      </c>
      <c r="FP286" s="1" t="s">
        <v>71</v>
      </c>
      <c r="GY286" s="1" t="s">
        <v>107</v>
      </c>
      <c r="HA286" s="1" t="s">
        <v>127</v>
      </c>
      <c r="HB286" s="1" t="s">
        <v>128</v>
      </c>
      <c r="HC286" s="1">
        <v>45946</v>
      </c>
      <c r="HD286" s="1" t="s">
        <v>1487</v>
      </c>
    </row>
    <row r="287" spans="1:437" x14ac:dyDescent="0.2">
      <c r="A287" s="1">
        <v>284</v>
      </c>
      <c r="B287" s="9">
        <v>45950.479791666665</v>
      </c>
      <c r="D287" s="9">
        <v>45901</v>
      </c>
      <c r="E287" s="1" t="s">
        <v>155</v>
      </c>
      <c r="F287" s="1" t="s">
        <v>530</v>
      </c>
      <c r="G287" s="1" t="s">
        <v>552</v>
      </c>
      <c r="H287" s="1">
        <v>3</v>
      </c>
      <c r="J287" s="1">
        <v>1</v>
      </c>
      <c r="K287" s="1">
        <v>1</v>
      </c>
      <c r="L287" s="1" t="s">
        <v>209</v>
      </c>
      <c r="N287" s="1" t="s">
        <v>217</v>
      </c>
      <c r="Q287" s="1" t="s">
        <v>1165</v>
      </c>
      <c r="R287" s="1" t="s">
        <v>121</v>
      </c>
      <c r="S287" s="1">
        <v>45901</v>
      </c>
      <c r="T287" s="1">
        <v>240</v>
      </c>
      <c r="U287" s="1">
        <v>5</v>
      </c>
      <c r="V287" s="1" t="s">
        <v>146</v>
      </c>
      <c r="BY287" s="1" t="s">
        <v>156</v>
      </c>
      <c r="CB287" s="1" t="s">
        <v>46</v>
      </c>
      <c r="CJ287" s="1" t="s">
        <v>121</v>
      </c>
      <c r="CK287" s="1">
        <v>45916</v>
      </c>
      <c r="CL287" s="1">
        <v>120</v>
      </c>
      <c r="CM287" s="1">
        <v>2</v>
      </c>
      <c r="CN287" s="1" t="s">
        <v>146</v>
      </c>
      <c r="CO287" s="1" t="s">
        <v>512</v>
      </c>
      <c r="CR287" s="1" t="s">
        <v>46</v>
      </c>
      <c r="CZ287" s="1" t="s">
        <v>121</v>
      </c>
      <c r="DA287" s="1">
        <v>45919</v>
      </c>
      <c r="DB287" s="1">
        <v>240</v>
      </c>
      <c r="DC287" s="1">
        <v>3</v>
      </c>
      <c r="DD287" s="1" t="s">
        <v>146</v>
      </c>
      <c r="PU287" s="1" t="s">
        <v>1488</v>
      </c>
    </row>
    <row r="288" spans="1:437" x14ac:dyDescent="0.2">
      <c r="A288" s="1">
        <v>285</v>
      </c>
      <c r="B288" s="9">
        <v>45964.402442129627</v>
      </c>
      <c r="D288" s="9">
        <v>45931</v>
      </c>
      <c r="E288" s="1" t="s">
        <v>69</v>
      </c>
      <c r="F288" s="1" t="s">
        <v>1040</v>
      </c>
      <c r="G288" s="1" t="s">
        <v>1041</v>
      </c>
      <c r="J288" s="1">
        <v>2</v>
      </c>
      <c r="N288" s="1" t="s">
        <v>217</v>
      </c>
      <c r="BY288" s="1" t="s">
        <v>287</v>
      </c>
      <c r="CD288" s="1" t="s">
        <v>48</v>
      </c>
      <c r="CJ288" s="1" t="s">
        <v>112</v>
      </c>
      <c r="CK288" s="1">
        <v>45958</v>
      </c>
      <c r="CL288" s="1">
        <v>10</v>
      </c>
      <c r="CM288" s="1">
        <v>1</v>
      </c>
      <c r="CN288" s="1" t="s">
        <v>122</v>
      </c>
      <c r="CO288" s="1" t="s">
        <v>287</v>
      </c>
      <c r="CR288" s="1" t="s">
        <v>46</v>
      </c>
      <c r="CZ288" s="1" t="s">
        <v>126</v>
      </c>
      <c r="DA288" s="1">
        <v>45953</v>
      </c>
      <c r="DB288" s="1">
        <v>15</v>
      </c>
      <c r="DC288" s="1">
        <v>1</v>
      </c>
      <c r="DD288" s="1" t="s">
        <v>122</v>
      </c>
    </row>
    <row r="289" spans="1:437" x14ac:dyDescent="0.2">
      <c r="A289" s="1">
        <v>286</v>
      </c>
      <c r="B289" s="9">
        <v>45964.439236111109</v>
      </c>
      <c r="D289" s="9">
        <v>45931</v>
      </c>
      <c r="E289" s="1" t="s">
        <v>189</v>
      </c>
      <c r="F289" s="1" t="s">
        <v>308</v>
      </c>
      <c r="G289" s="1" t="s">
        <v>465</v>
      </c>
      <c r="H289" s="1">
        <v>7</v>
      </c>
      <c r="I289" s="1">
        <v>0</v>
      </c>
      <c r="J289" s="1">
        <v>1</v>
      </c>
      <c r="K289" s="1">
        <v>0</v>
      </c>
      <c r="O289" s="1" t="s">
        <v>571</v>
      </c>
      <c r="FT289" s="1" t="s">
        <v>75</v>
      </c>
      <c r="GN289" s="1" t="s">
        <v>96</v>
      </c>
      <c r="GX289" s="1" t="s">
        <v>106</v>
      </c>
      <c r="HA289" s="1" t="s">
        <v>185</v>
      </c>
      <c r="HB289" s="1" t="s">
        <v>121</v>
      </c>
      <c r="HC289" s="1">
        <v>45933</v>
      </c>
      <c r="HD289" s="1" t="s">
        <v>1490</v>
      </c>
      <c r="PU289" s="1" t="s">
        <v>1491</v>
      </c>
    </row>
    <row r="290" spans="1:437" x14ac:dyDescent="0.2">
      <c r="A290" s="1">
        <v>287</v>
      </c>
      <c r="B290" s="9">
        <v>45964.53601851852</v>
      </c>
      <c r="D290" s="9">
        <v>45931</v>
      </c>
      <c r="E290" s="1" t="s">
        <v>87</v>
      </c>
      <c r="F290" s="1" t="s">
        <v>1136</v>
      </c>
      <c r="G290" s="1" t="s">
        <v>1338</v>
      </c>
      <c r="H290" s="1">
        <v>2</v>
      </c>
      <c r="P290" s="1" t="s">
        <v>295</v>
      </c>
    </row>
    <row r="291" spans="1:437" x14ac:dyDescent="0.2">
      <c r="A291" s="1">
        <v>288</v>
      </c>
      <c r="B291" s="9">
        <v>45964.662754629629</v>
      </c>
      <c r="D291" s="9">
        <v>45931</v>
      </c>
      <c r="E291" s="1" t="s">
        <v>69</v>
      </c>
      <c r="F291" s="1" t="s">
        <v>555</v>
      </c>
      <c r="G291" s="1" t="s">
        <v>547</v>
      </c>
      <c r="J291" s="1">
        <v>2</v>
      </c>
      <c r="N291" s="1" t="s">
        <v>217</v>
      </c>
      <c r="BY291" s="1" t="s">
        <v>1492</v>
      </c>
      <c r="CD291" s="1" t="s">
        <v>48</v>
      </c>
      <c r="CJ291" s="1" t="s">
        <v>121</v>
      </c>
      <c r="CK291" s="1">
        <v>45953</v>
      </c>
      <c r="CL291" s="1">
        <v>60</v>
      </c>
      <c r="CM291" s="1">
        <v>2</v>
      </c>
      <c r="CN291" s="1" t="s">
        <v>1201</v>
      </c>
      <c r="CO291" s="1" t="s">
        <v>286</v>
      </c>
      <c r="CR291" s="1" t="s">
        <v>46</v>
      </c>
      <c r="CX291" s="1" t="s">
        <v>52</v>
      </c>
      <c r="CZ291" s="1" t="s">
        <v>121</v>
      </c>
      <c r="DA291" s="1">
        <v>45953</v>
      </c>
      <c r="DB291" s="1">
        <v>60</v>
      </c>
      <c r="DC291" s="1">
        <v>3</v>
      </c>
      <c r="DD291" s="1">
        <v>1</v>
      </c>
      <c r="DE291" s="1" t="s">
        <v>286</v>
      </c>
      <c r="DN291" s="1" t="s">
        <v>52</v>
      </c>
      <c r="DP291" s="1" t="s">
        <v>121</v>
      </c>
      <c r="DQ291" s="1">
        <v>45958</v>
      </c>
      <c r="DR291" s="1">
        <v>60</v>
      </c>
      <c r="DS291" s="1">
        <v>4</v>
      </c>
      <c r="DT291" s="1">
        <v>1</v>
      </c>
    </row>
    <row r="292" spans="1:437" x14ac:dyDescent="0.2">
      <c r="A292" s="1">
        <v>289</v>
      </c>
      <c r="B292" s="9">
        <v>45965.501331018517</v>
      </c>
      <c r="D292" s="9">
        <v>45931</v>
      </c>
      <c r="E292" s="1" t="s">
        <v>140</v>
      </c>
      <c r="F292" s="1" t="s">
        <v>1077</v>
      </c>
      <c r="G292" s="1" t="s">
        <v>1078</v>
      </c>
      <c r="H292" s="1">
        <v>1</v>
      </c>
      <c r="J292" s="1">
        <v>2</v>
      </c>
      <c r="O292" s="1" t="s">
        <v>571</v>
      </c>
      <c r="FE292" s="1" t="s">
        <v>60</v>
      </c>
      <c r="GK292" s="1" t="s">
        <v>93</v>
      </c>
      <c r="GX292" s="1" t="s">
        <v>106</v>
      </c>
      <c r="HA292" s="1" t="s">
        <v>172</v>
      </c>
      <c r="HB292" s="1" t="s">
        <v>121</v>
      </c>
      <c r="HC292" s="1">
        <v>45959</v>
      </c>
      <c r="HD292" s="1" t="s">
        <v>1493</v>
      </c>
    </row>
    <row r="293" spans="1:437" x14ac:dyDescent="0.2">
      <c r="A293" s="1">
        <v>290</v>
      </c>
      <c r="B293" s="9">
        <v>45965.669652777775</v>
      </c>
      <c r="D293" s="9">
        <v>45931</v>
      </c>
      <c r="E293" s="1" t="s">
        <v>144</v>
      </c>
      <c r="F293" s="1" t="s">
        <v>550</v>
      </c>
      <c r="G293" s="1" t="s">
        <v>551</v>
      </c>
      <c r="H293" s="1">
        <v>3</v>
      </c>
      <c r="K293" s="1">
        <v>1</v>
      </c>
      <c r="L293" s="1" t="s">
        <v>209</v>
      </c>
      <c r="N293" s="1" t="s">
        <v>217</v>
      </c>
      <c r="O293" s="1" t="s">
        <v>571</v>
      </c>
      <c r="Q293" s="1" t="s">
        <v>310</v>
      </c>
      <c r="R293" s="1" t="s">
        <v>121</v>
      </c>
      <c r="S293" s="1">
        <v>45959</v>
      </c>
      <c r="T293" s="1">
        <v>120</v>
      </c>
      <c r="U293" s="1">
        <v>40</v>
      </c>
      <c r="V293" s="1" t="s">
        <v>115</v>
      </c>
      <c r="BY293" s="1" t="s">
        <v>413</v>
      </c>
      <c r="CD293" s="1" t="s">
        <v>48</v>
      </c>
      <c r="CJ293" s="1" t="s">
        <v>121</v>
      </c>
      <c r="CK293" s="1">
        <v>45952</v>
      </c>
      <c r="CL293" s="1">
        <v>120</v>
      </c>
      <c r="CM293" s="1">
        <v>40</v>
      </c>
      <c r="CN293" s="1" t="s">
        <v>115</v>
      </c>
      <c r="CO293" s="1" t="s">
        <v>1161</v>
      </c>
      <c r="CY293" s="1" t="s">
        <v>53</v>
      </c>
      <c r="CZ293" s="1" t="s">
        <v>121</v>
      </c>
      <c r="DA293" s="1">
        <v>45946</v>
      </c>
      <c r="DB293" s="1">
        <v>180</v>
      </c>
      <c r="DC293" s="1">
        <v>40</v>
      </c>
      <c r="DD293" s="1" t="s">
        <v>149</v>
      </c>
      <c r="DE293" s="1" t="s">
        <v>1494</v>
      </c>
      <c r="DH293" s="1" t="s">
        <v>46</v>
      </c>
      <c r="DP293" s="1" t="s">
        <v>121</v>
      </c>
      <c r="DQ293" s="1">
        <v>45946</v>
      </c>
      <c r="DR293" s="1">
        <v>180</v>
      </c>
      <c r="DS293" s="1">
        <v>40</v>
      </c>
      <c r="DT293" s="1" t="s">
        <v>115</v>
      </c>
      <c r="DU293" s="1" t="s">
        <v>413</v>
      </c>
      <c r="ED293" s="1" t="s">
        <v>52</v>
      </c>
      <c r="EF293" s="1" t="s">
        <v>121</v>
      </c>
      <c r="EG293" s="1">
        <v>45947</v>
      </c>
      <c r="EH293" s="1">
        <v>360</v>
      </c>
      <c r="EI293" s="1">
        <v>200</v>
      </c>
      <c r="EJ293" s="1" t="s">
        <v>115</v>
      </c>
      <c r="EK293" s="1" t="s">
        <v>147</v>
      </c>
      <c r="EN293" s="1" t="s">
        <v>46</v>
      </c>
      <c r="EV293" s="1" t="s">
        <v>121</v>
      </c>
      <c r="EW293" s="1">
        <v>45959</v>
      </c>
      <c r="EX293" s="1">
        <v>120</v>
      </c>
      <c r="EY293" s="1">
        <v>12</v>
      </c>
      <c r="EZ293" s="1" t="s">
        <v>115</v>
      </c>
      <c r="GP293" s="1" t="s">
        <v>98</v>
      </c>
      <c r="GY293" s="1" t="s">
        <v>107</v>
      </c>
      <c r="HA293" s="1" t="s">
        <v>127</v>
      </c>
      <c r="HB293" s="1" t="s">
        <v>128</v>
      </c>
      <c r="HC293" s="1">
        <v>45932</v>
      </c>
      <c r="HD293" s="1" t="s">
        <v>1495</v>
      </c>
      <c r="HH293" s="1" t="s">
        <v>59</v>
      </c>
      <c r="JC293" s="1" t="s">
        <v>107</v>
      </c>
      <c r="JE293" s="1" t="s">
        <v>127</v>
      </c>
      <c r="JF293" s="1" t="s">
        <v>128</v>
      </c>
      <c r="JG293" s="1">
        <v>45945</v>
      </c>
      <c r="JH293" s="1" t="s">
        <v>1496</v>
      </c>
      <c r="LE293" s="1" t="s">
        <v>105</v>
      </c>
      <c r="LI293" s="1" t="s">
        <v>172</v>
      </c>
      <c r="LJ293" s="1" t="s">
        <v>121</v>
      </c>
      <c r="LK293" s="1">
        <v>45953</v>
      </c>
      <c r="LL293" s="1" t="s">
        <v>1497</v>
      </c>
      <c r="PU293" s="1" t="s">
        <v>1498</v>
      </c>
    </row>
    <row r="294" spans="1:437" x14ac:dyDescent="0.2">
      <c r="A294" s="1">
        <v>291</v>
      </c>
      <c r="B294" s="9">
        <v>45966.383622685185</v>
      </c>
      <c r="D294" s="9">
        <v>45931</v>
      </c>
      <c r="E294" s="1" t="s">
        <v>166</v>
      </c>
      <c r="F294" s="1" t="s">
        <v>1336</v>
      </c>
      <c r="G294" s="1" t="s">
        <v>1337</v>
      </c>
      <c r="H294" s="1">
        <v>3</v>
      </c>
      <c r="I294" s="1">
        <v>0</v>
      </c>
      <c r="J294" s="1">
        <v>2</v>
      </c>
      <c r="K294" s="1">
        <v>0</v>
      </c>
      <c r="N294" s="1" t="s">
        <v>217</v>
      </c>
      <c r="O294" s="1" t="s">
        <v>571</v>
      </c>
      <c r="BY294" s="1" t="s">
        <v>1499</v>
      </c>
      <c r="CB294" s="1" t="s">
        <v>46</v>
      </c>
      <c r="CJ294" s="1" t="s">
        <v>121</v>
      </c>
      <c r="CK294" s="1">
        <v>45939</v>
      </c>
      <c r="CL294" s="1">
        <v>60</v>
      </c>
      <c r="CM294" s="1">
        <v>1</v>
      </c>
      <c r="CN294" s="1" t="s">
        <v>122</v>
      </c>
      <c r="CO294" s="1" t="s">
        <v>1127</v>
      </c>
      <c r="CR294" s="1" t="s">
        <v>46</v>
      </c>
      <c r="CZ294" s="1" t="s">
        <v>121</v>
      </c>
      <c r="DA294" s="1">
        <v>45944</v>
      </c>
      <c r="DB294" s="1">
        <v>60</v>
      </c>
      <c r="DC294" s="1">
        <v>1</v>
      </c>
      <c r="DD294" s="1" t="s">
        <v>122</v>
      </c>
      <c r="DE294" s="1" t="s">
        <v>1404</v>
      </c>
      <c r="DO294" s="1" t="s">
        <v>53</v>
      </c>
      <c r="DP294" s="1" t="s">
        <v>121</v>
      </c>
      <c r="DQ294" s="1">
        <v>45933</v>
      </c>
      <c r="DR294" s="1">
        <v>90</v>
      </c>
      <c r="DS294" s="1">
        <v>8</v>
      </c>
      <c r="DT294" s="1" t="s">
        <v>113</v>
      </c>
      <c r="DU294" s="1" t="s">
        <v>1500</v>
      </c>
      <c r="DX294" s="1" t="s">
        <v>46</v>
      </c>
      <c r="EF294" s="1" t="s">
        <v>121</v>
      </c>
      <c r="EG294" s="1">
        <v>45939</v>
      </c>
      <c r="EH294" s="1">
        <v>60</v>
      </c>
      <c r="EI294" s="1">
        <v>1</v>
      </c>
      <c r="EJ294" s="1" t="s">
        <v>122</v>
      </c>
      <c r="EK294" s="1" t="s">
        <v>1501</v>
      </c>
      <c r="ET294" s="1" t="s">
        <v>52</v>
      </c>
      <c r="EV294" s="1" t="s">
        <v>121</v>
      </c>
      <c r="EW294" s="1">
        <v>45951</v>
      </c>
      <c r="EX294" s="1">
        <v>30</v>
      </c>
      <c r="EY294" s="1">
        <v>1</v>
      </c>
      <c r="EZ294" s="1" t="s">
        <v>122</v>
      </c>
      <c r="FK294" s="1" t="s">
        <v>66</v>
      </c>
      <c r="FU294" s="1" t="s">
        <v>76</v>
      </c>
      <c r="GX294" s="1" t="s">
        <v>106</v>
      </c>
      <c r="HA294" s="1" t="s">
        <v>130</v>
      </c>
      <c r="HB294" s="1" t="s">
        <v>121</v>
      </c>
      <c r="HC294" s="1">
        <v>45952</v>
      </c>
      <c r="HD294" s="1" t="s">
        <v>1502</v>
      </c>
      <c r="HO294" s="1" t="s">
        <v>66</v>
      </c>
      <c r="HY294" s="1" t="s">
        <v>76</v>
      </c>
      <c r="JB294" s="1" t="s">
        <v>106</v>
      </c>
      <c r="JE294" s="1" t="s">
        <v>185</v>
      </c>
      <c r="JF294" s="1" t="s">
        <v>121</v>
      </c>
      <c r="JG294" s="1">
        <v>45954</v>
      </c>
      <c r="JH294" s="1" t="s">
        <v>1503</v>
      </c>
      <c r="JS294" s="1" t="s">
        <v>66</v>
      </c>
      <c r="KC294" s="1" t="s">
        <v>76</v>
      </c>
      <c r="LF294" s="1" t="s">
        <v>106</v>
      </c>
      <c r="LI294" s="1" t="s">
        <v>185</v>
      </c>
      <c r="LJ294" s="1" t="s">
        <v>121</v>
      </c>
      <c r="LK294" s="1">
        <v>45954</v>
      </c>
      <c r="LL294" s="1" t="s">
        <v>1504</v>
      </c>
      <c r="PU294" s="1" t="s">
        <v>1505</v>
      </c>
    </row>
    <row r="295" spans="1:437" x14ac:dyDescent="0.2">
      <c r="A295" s="1">
        <v>292</v>
      </c>
      <c r="B295" s="9">
        <v>45967.326863425929</v>
      </c>
      <c r="D295" s="9">
        <v>45931</v>
      </c>
      <c r="E295" s="1" t="s">
        <v>182</v>
      </c>
      <c r="F295" s="1" t="s">
        <v>427</v>
      </c>
      <c r="G295" s="1" t="s">
        <v>428</v>
      </c>
      <c r="H295" s="1">
        <v>4</v>
      </c>
      <c r="I295" s="1">
        <v>1</v>
      </c>
      <c r="J295" s="1">
        <v>4</v>
      </c>
      <c r="K295" s="1">
        <v>1</v>
      </c>
      <c r="L295" s="1" t="s">
        <v>209</v>
      </c>
      <c r="M295" s="9" t="s">
        <v>214</v>
      </c>
      <c r="N295" s="1" t="s">
        <v>217</v>
      </c>
      <c r="Q295" s="1" t="s">
        <v>432</v>
      </c>
      <c r="R295" s="1" t="s">
        <v>128</v>
      </c>
      <c r="S295" s="1">
        <v>45945</v>
      </c>
      <c r="T295" s="1">
        <v>60</v>
      </c>
      <c r="U295" s="1">
        <v>2</v>
      </c>
      <c r="V295" s="1" t="s">
        <v>113</v>
      </c>
      <c r="W295" s="1" t="s">
        <v>1370</v>
      </c>
      <c r="X295" s="1" t="s">
        <v>126</v>
      </c>
      <c r="Y295" s="1">
        <v>45940</v>
      </c>
      <c r="AA295" s="1">
        <v>2</v>
      </c>
      <c r="AB295" s="1" t="s">
        <v>113</v>
      </c>
      <c r="AC295" s="1" t="s">
        <v>1021</v>
      </c>
      <c r="AD295" s="1" t="s">
        <v>126</v>
      </c>
      <c r="AE295" s="1">
        <v>45950</v>
      </c>
      <c r="AG295" s="1">
        <v>1</v>
      </c>
      <c r="AH295" s="1" t="s">
        <v>122</v>
      </c>
      <c r="AI295" s="1" t="s">
        <v>1022</v>
      </c>
      <c r="AJ295" s="1" t="s">
        <v>112</v>
      </c>
      <c r="AK295" s="1">
        <v>45938</v>
      </c>
      <c r="AM295" s="1">
        <v>2</v>
      </c>
      <c r="AN295" s="1" t="s">
        <v>113</v>
      </c>
      <c r="AU295" s="1" t="s">
        <v>429</v>
      </c>
      <c r="AV295" s="1" t="s">
        <v>121</v>
      </c>
      <c r="AW295" s="1">
        <v>45946</v>
      </c>
      <c r="AX295" s="1">
        <v>60</v>
      </c>
      <c r="AY295" s="1">
        <v>4</v>
      </c>
      <c r="AZ295" s="1" t="s">
        <v>113</v>
      </c>
      <c r="BA295" s="1" t="s">
        <v>1023</v>
      </c>
      <c r="BB295" s="1" t="s">
        <v>121</v>
      </c>
      <c r="BC295" s="1">
        <v>45958</v>
      </c>
      <c r="BD295" s="1">
        <v>60</v>
      </c>
      <c r="BE295" s="1">
        <v>2</v>
      </c>
      <c r="BF295" s="1" t="s">
        <v>122</v>
      </c>
      <c r="BY295" s="1" t="s">
        <v>1024</v>
      </c>
      <c r="CF295" s="1" t="s">
        <v>50</v>
      </c>
      <c r="CJ295" s="1" t="s">
        <v>121</v>
      </c>
      <c r="CK295" s="1">
        <v>45958</v>
      </c>
      <c r="CL295" s="1">
        <v>120</v>
      </c>
      <c r="CM295" s="1">
        <v>1</v>
      </c>
      <c r="CN295" s="1" t="s">
        <v>122</v>
      </c>
      <c r="CO295" s="1" t="s">
        <v>183</v>
      </c>
      <c r="CR295" s="1" t="s">
        <v>46</v>
      </c>
      <c r="CU295" s="1" t="s">
        <v>49</v>
      </c>
      <c r="CZ295" s="1" t="s">
        <v>121</v>
      </c>
      <c r="DA295" s="1">
        <v>45944</v>
      </c>
      <c r="DB295" s="1">
        <v>120</v>
      </c>
      <c r="DC295" s="1">
        <v>3</v>
      </c>
      <c r="DD295" s="1" t="s">
        <v>113</v>
      </c>
    </row>
    <row r="296" spans="1:437" x14ac:dyDescent="0.2">
      <c r="A296" s="1">
        <v>293</v>
      </c>
      <c r="B296" s="9">
        <v>45967.536898148152</v>
      </c>
      <c r="D296" s="9">
        <v>45931</v>
      </c>
      <c r="E296" s="1" t="s">
        <v>114</v>
      </c>
      <c r="F296" s="1" t="s">
        <v>1382</v>
      </c>
      <c r="G296" s="1" t="s">
        <v>1383</v>
      </c>
      <c r="H296" s="1">
        <v>1</v>
      </c>
      <c r="K296" s="1">
        <v>2</v>
      </c>
      <c r="N296" s="1" t="s">
        <v>217</v>
      </c>
      <c r="O296" s="1" t="s">
        <v>571</v>
      </c>
      <c r="BY296" s="1" t="s">
        <v>490</v>
      </c>
      <c r="CA296" s="1" t="s">
        <v>45</v>
      </c>
      <c r="CJ296" s="1" t="s">
        <v>121</v>
      </c>
      <c r="CK296" s="1">
        <v>45938</v>
      </c>
      <c r="CL296" s="1">
        <v>240</v>
      </c>
      <c r="CM296" s="1">
        <v>5</v>
      </c>
      <c r="CN296" s="1" t="s">
        <v>149</v>
      </c>
      <c r="CO296" s="1" t="s">
        <v>1326</v>
      </c>
      <c r="CQ296" s="1" t="s">
        <v>45</v>
      </c>
      <c r="CZ296" s="1" t="s">
        <v>121</v>
      </c>
      <c r="DA296" s="1">
        <v>45941</v>
      </c>
      <c r="DB296" s="1">
        <v>240</v>
      </c>
      <c r="DC296" s="1">
        <v>10</v>
      </c>
      <c r="DD296" s="1" t="s">
        <v>115</v>
      </c>
      <c r="DE296" s="1" t="s">
        <v>1506</v>
      </c>
      <c r="DH296" s="1" t="s">
        <v>46</v>
      </c>
      <c r="DP296" s="1" t="s">
        <v>112</v>
      </c>
      <c r="DQ296" s="1">
        <v>45945</v>
      </c>
      <c r="DR296" s="1">
        <v>15</v>
      </c>
      <c r="DS296" s="1">
        <v>1</v>
      </c>
      <c r="DT296" s="1" t="s">
        <v>113</v>
      </c>
      <c r="DU296" s="1" t="s">
        <v>1507</v>
      </c>
      <c r="DX296" s="1" t="s">
        <v>46</v>
      </c>
      <c r="EF296" s="1" t="s">
        <v>112</v>
      </c>
      <c r="EG296" s="1">
        <v>45945</v>
      </c>
      <c r="EH296" s="1">
        <v>15</v>
      </c>
      <c r="EI296" s="1">
        <v>1</v>
      </c>
      <c r="EJ296" s="1" t="s">
        <v>113</v>
      </c>
      <c r="EK296" s="1" t="s">
        <v>1508</v>
      </c>
      <c r="ES296" s="1" t="s">
        <v>51</v>
      </c>
      <c r="EV296" s="1" t="s">
        <v>121</v>
      </c>
      <c r="EW296" s="1">
        <v>45936</v>
      </c>
      <c r="EX296" s="1">
        <v>90</v>
      </c>
      <c r="EY296" s="1">
        <v>3</v>
      </c>
      <c r="EZ296" s="1" t="s">
        <v>113</v>
      </c>
      <c r="PU296" s="1" t="s">
        <v>1509</v>
      </c>
    </row>
    <row r="297" spans="1:437" x14ac:dyDescent="0.2">
      <c r="A297" s="1">
        <v>294</v>
      </c>
      <c r="B297" s="9">
        <v>45967.676087962966</v>
      </c>
      <c r="D297" s="9">
        <v>45931</v>
      </c>
      <c r="E297" s="1" t="s">
        <v>190</v>
      </c>
      <c r="F297" s="1" t="s">
        <v>1180</v>
      </c>
      <c r="G297" s="1" t="s">
        <v>1181</v>
      </c>
      <c r="H297" s="1">
        <v>4</v>
      </c>
      <c r="I297" s="1">
        <v>0</v>
      </c>
      <c r="J297" s="1">
        <v>3</v>
      </c>
      <c r="K297" s="1">
        <v>0</v>
      </c>
      <c r="N297" s="1" t="s">
        <v>217</v>
      </c>
      <c r="BY297" s="1" t="s">
        <v>1184</v>
      </c>
      <c r="CB297" s="1" t="s">
        <v>46</v>
      </c>
      <c r="CJ297" s="1" t="s">
        <v>121</v>
      </c>
      <c r="CK297" s="1">
        <v>45947</v>
      </c>
      <c r="CL297" s="1">
        <v>240</v>
      </c>
      <c r="CM297" s="1">
        <v>5</v>
      </c>
      <c r="CO297" s="1" t="s">
        <v>1219</v>
      </c>
      <c r="CT297" s="1" t="s">
        <v>48</v>
      </c>
      <c r="CZ297" s="1" t="s">
        <v>121</v>
      </c>
      <c r="DA297" s="1">
        <v>45952</v>
      </c>
      <c r="DB297" s="1">
        <v>120</v>
      </c>
      <c r="DC297" s="1">
        <v>7</v>
      </c>
      <c r="DD297" s="1" t="s">
        <v>115</v>
      </c>
      <c r="DE297" s="1" t="s">
        <v>301</v>
      </c>
      <c r="DO297" s="1" t="s">
        <v>53</v>
      </c>
      <c r="DP297" s="1" t="s">
        <v>121</v>
      </c>
      <c r="DQ297" s="1">
        <v>45960</v>
      </c>
      <c r="DR297" s="1">
        <v>60</v>
      </c>
      <c r="DS297" s="1">
        <v>10</v>
      </c>
      <c r="DT297" s="1" t="s">
        <v>115</v>
      </c>
      <c r="DU297" s="1" t="s">
        <v>301</v>
      </c>
      <c r="DX297" s="1" t="s">
        <v>46</v>
      </c>
      <c r="EF297" s="1" t="s">
        <v>121</v>
      </c>
      <c r="EG297" s="1">
        <v>45952</v>
      </c>
      <c r="EH297" s="1">
        <v>60</v>
      </c>
      <c r="EI297" s="1">
        <v>3</v>
      </c>
      <c r="EJ297" s="1" t="s">
        <v>115</v>
      </c>
      <c r="PU297" s="1" t="s">
        <v>1510</v>
      </c>
    </row>
    <row r="298" spans="1:437" x14ac:dyDescent="0.2">
      <c r="A298" s="1">
        <v>295</v>
      </c>
      <c r="B298" s="9">
        <v>45968.366319444445</v>
      </c>
      <c r="D298" s="9">
        <v>45931</v>
      </c>
      <c r="E298" s="1" t="s">
        <v>168</v>
      </c>
      <c r="F298" s="1" t="s">
        <v>578</v>
      </c>
      <c r="G298" s="1" t="s">
        <v>579</v>
      </c>
      <c r="H298" s="1">
        <v>0</v>
      </c>
      <c r="I298" s="1">
        <v>4</v>
      </c>
      <c r="J298" s="1">
        <v>1</v>
      </c>
      <c r="K298" s="1">
        <v>0</v>
      </c>
      <c r="N298" s="1" t="s">
        <v>217</v>
      </c>
      <c r="O298" s="1" t="s">
        <v>571</v>
      </c>
      <c r="BY298" s="1" t="s">
        <v>1511</v>
      </c>
      <c r="CB298" s="1" t="s">
        <v>46</v>
      </c>
      <c r="CJ298" s="1" t="s">
        <v>121</v>
      </c>
      <c r="CK298" s="1">
        <v>45953</v>
      </c>
      <c r="CL298" s="1">
        <v>30</v>
      </c>
      <c r="CM298" s="1">
        <v>2</v>
      </c>
      <c r="CN298" s="1" t="s">
        <v>149</v>
      </c>
      <c r="CO298" s="1" t="s">
        <v>1392</v>
      </c>
      <c r="CR298" s="1" t="s">
        <v>46</v>
      </c>
      <c r="CZ298" s="1" t="s">
        <v>121</v>
      </c>
      <c r="DA298" s="1">
        <v>45931</v>
      </c>
      <c r="DB298" s="1">
        <v>30</v>
      </c>
      <c r="DC298" s="1">
        <v>10</v>
      </c>
      <c r="DD298" s="1" t="s">
        <v>115</v>
      </c>
      <c r="FE298" s="1" t="s">
        <v>60</v>
      </c>
      <c r="GY298" s="1" t="s">
        <v>107</v>
      </c>
      <c r="HA298" s="1" t="s">
        <v>185</v>
      </c>
      <c r="HB298" s="1" t="s">
        <v>121</v>
      </c>
      <c r="HC298" s="1">
        <v>45960</v>
      </c>
      <c r="HD298" s="1" t="s">
        <v>1512</v>
      </c>
      <c r="HI298" s="1" t="s">
        <v>60</v>
      </c>
      <c r="JB298" s="1" t="s">
        <v>106</v>
      </c>
      <c r="JE298" s="1" t="s">
        <v>185</v>
      </c>
      <c r="JF298" s="1" t="s">
        <v>121</v>
      </c>
      <c r="JG298" s="1">
        <v>45939</v>
      </c>
      <c r="JH298" s="1" t="s">
        <v>1513</v>
      </c>
    </row>
    <row r="299" spans="1:437" x14ac:dyDescent="0.2">
      <c r="A299" s="1">
        <v>296</v>
      </c>
      <c r="B299" s="9">
        <v>45968.411238425928</v>
      </c>
      <c r="D299" s="9">
        <v>45931</v>
      </c>
      <c r="E299" s="1" t="s">
        <v>170</v>
      </c>
      <c r="F299" s="1" t="s">
        <v>563</v>
      </c>
      <c r="G299" s="1" t="s">
        <v>564</v>
      </c>
      <c r="H299" s="1">
        <v>1</v>
      </c>
      <c r="M299" s="9" t="s">
        <v>214</v>
      </c>
      <c r="O299" s="1" t="s">
        <v>571</v>
      </c>
      <c r="AU299" s="1" t="s">
        <v>1332</v>
      </c>
      <c r="AV299" s="1" t="s">
        <v>121</v>
      </c>
      <c r="AW299" s="1">
        <v>45947</v>
      </c>
      <c r="AX299" s="1">
        <v>120</v>
      </c>
      <c r="AY299" s="1">
        <v>5</v>
      </c>
      <c r="AZ299" s="1" t="s">
        <v>122</v>
      </c>
      <c r="FJ299" s="1" t="s">
        <v>65</v>
      </c>
      <c r="GV299" s="1" t="s">
        <v>104</v>
      </c>
      <c r="GW299" s="1" t="s">
        <v>105</v>
      </c>
      <c r="HA299" s="1" t="s">
        <v>127</v>
      </c>
      <c r="HB299" s="1" t="s">
        <v>121</v>
      </c>
      <c r="HC299" s="1">
        <v>45947</v>
      </c>
      <c r="HD299" s="1" t="s">
        <v>1514</v>
      </c>
    </row>
    <row r="300" spans="1:437" x14ac:dyDescent="0.2">
      <c r="A300" s="1">
        <v>297</v>
      </c>
      <c r="B300" s="9">
        <v>45968.439895833333</v>
      </c>
      <c r="D300" s="9">
        <v>45931</v>
      </c>
      <c r="E300" s="1" t="s">
        <v>137</v>
      </c>
      <c r="F300" s="1" t="s">
        <v>548</v>
      </c>
      <c r="G300" s="1" t="s">
        <v>549</v>
      </c>
      <c r="H300" s="1">
        <v>3</v>
      </c>
      <c r="I300" s="1">
        <v>1</v>
      </c>
      <c r="J300" s="1">
        <v>1</v>
      </c>
      <c r="K300" s="1">
        <v>1</v>
      </c>
      <c r="L300" s="1" t="s">
        <v>209</v>
      </c>
      <c r="N300" s="1" t="s">
        <v>217</v>
      </c>
      <c r="Q300" s="1" t="s">
        <v>138</v>
      </c>
      <c r="R300" s="1" t="s">
        <v>112</v>
      </c>
      <c r="S300" s="1">
        <v>45936</v>
      </c>
      <c r="T300" s="1">
        <v>15</v>
      </c>
      <c r="U300" s="1">
        <v>1</v>
      </c>
      <c r="V300" s="1" t="s">
        <v>122</v>
      </c>
      <c r="W300" s="1" t="s">
        <v>138</v>
      </c>
      <c r="X300" s="1" t="s">
        <v>128</v>
      </c>
      <c r="Y300" s="1">
        <v>45937</v>
      </c>
      <c r="Z300" s="1">
        <v>60</v>
      </c>
      <c r="AA300" s="1">
        <v>1</v>
      </c>
      <c r="AB300" s="1" t="s">
        <v>113</v>
      </c>
      <c r="AC300" s="1" t="s">
        <v>138</v>
      </c>
      <c r="AD300" s="1" t="s">
        <v>128</v>
      </c>
      <c r="AE300" s="1">
        <v>45937</v>
      </c>
      <c r="AF300" s="1">
        <v>30</v>
      </c>
      <c r="AG300" s="1">
        <v>1</v>
      </c>
      <c r="AH300" s="1" t="s">
        <v>122</v>
      </c>
      <c r="AI300" s="1" t="s">
        <v>138</v>
      </c>
      <c r="AJ300" s="1" t="s">
        <v>128</v>
      </c>
      <c r="AK300" s="1">
        <v>45960</v>
      </c>
      <c r="AL300" s="1">
        <v>45</v>
      </c>
      <c r="AM300" s="1">
        <v>1</v>
      </c>
      <c r="AN300" s="1" t="s">
        <v>113</v>
      </c>
      <c r="BY300" s="1" t="s">
        <v>431</v>
      </c>
      <c r="CB300" s="1" t="s">
        <v>46</v>
      </c>
      <c r="CJ300" s="1" t="s">
        <v>126</v>
      </c>
      <c r="CK300" s="1">
        <v>45932</v>
      </c>
      <c r="CL300" s="1">
        <v>5</v>
      </c>
      <c r="CM300" s="1">
        <v>1</v>
      </c>
      <c r="CN300" s="1" t="s">
        <v>113</v>
      </c>
      <c r="CO300" s="1" t="s">
        <v>294</v>
      </c>
      <c r="CR300" s="1" t="s">
        <v>46</v>
      </c>
      <c r="CZ300" s="1" t="s">
        <v>121</v>
      </c>
      <c r="DA300" s="1">
        <v>45947</v>
      </c>
      <c r="DB300" s="1">
        <v>60</v>
      </c>
      <c r="DC300" s="1">
        <v>4</v>
      </c>
      <c r="DD300" s="1" t="s">
        <v>122</v>
      </c>
      <c r="DE300" s="1" t="s">
        <v>171</v>
      </c>
      <c r="DK300" s="1" t="s">
        <v>49</v>
      </c>
      <c r="DP300" s="1" t="s">
        <v>121</v>
      </c>
      <c r="DQ300" s="1">
        <v>45958</v>
      </c>
      <c r="DR300" s="1">
        <v>15</v>
      </c>
      <c r="DS300" s="1">
        <v>1</v>
      </c>
      <c r="DT300" s="1" t="s">
        <v>122</v>
      </c>
      <c r="DU300" s="1" t="s">
        <v>1061</v>
      </c>
      <c r="DZ300" s="1" t="s">
        <v>48</v>
      </c>
      <c r="EF300" s="1" t="s">
        <v>128</v>
      </c>
      <c r="EG300" s="1">
        <v>45951</v>
      </c>
      <c r="EH300" s="1">
        <v>90</v>
      </c>
      <c r="EI300" s="1">
        <v>1</v>
      </c>
      <c r="EJ300" s="1" t="s">
        <v>113</v>
      </c>
      <c r="EK300" s="1" t="s">
        <v>171</v>
      </c>
      <c r="EQ300" s="1" t="s">
        <v>49</v>
      </c>
      <c r="EV300" s="1" t="s">
        <v>121</v>
      </c>
      <c r="EW300" s="1">
        <v>45961</v>
      </c>
      <c r="EX300" s="1">
        <v>60</v>
      </c>
      <c r="EY300" s="1">
        <v>2</v>
      </c>
      <c r="EZ300" s="1" t="s">
        <v>113</v>
      </c>
    </row>
    <row r="301" spans="1:437" x14ac:dyDescent="0.2">
      <c r="A301" s="1">
        <v>298</v>
      </c>
      <c r="B301" s="9">
        <v>45968.45989583333</v>
      </c>
      <c r="D301" s="9">
        <v>45931</v>
      </c>
      <c r="E301" s="1" t="s">
        <v>155</v>
      </c>
      <c r="F301" s="1" t="s">
        <v>530</v>
      </c>
      <c r="G301" s="1" t="s">
        <v>552</v>
      </c>
      <c r="H301" s="1">
        <v>3</v>
      </c>
      <c r="I301" s="1">
        <v>0</v>
      </c>
      <c r="J301" s="1">
        <v>1</v>
      </c>
      <c r="K301" s="1">
        <v>1</v>
      </c>
      <c r="N301" s="1" t="s">
        <v>217</v>
      </c>
      <c r="BY301" s="1" t="s">
        <v>512</v>
      </c>
      <c r="CB301" s="1" t="s">
        <v>46</v>
      </c>
      <c r="CJ301" s="1" t="s">
        <v>121</v>
      </c>
      <c r="CK301" s="1">
        <v>45945</v>
      </c>
      <c r="CL301" s="1">
        <v>120</v>
      </c>
      <c r="CM301" s="1">
        <v>2</v>
      </c>
      <c r="CN301" s="1" t="s">
        <v>146</v>
      </c>
      <c r="CO301" s="1" t="s">
        <v>156</v>
      </c>
      <c r="CR301" s="1" t="s">
        <v>46</v>
      </c>
      <c r="CZ301" s="1" t="s">
        <v>121</v>
      </c>
      <c r="DA301" s="1">
        <v>45951</v>
      </c>
      <c r="DB301" s="1">
        <v>120</v>
      </c>
      <c r="DC301" s="1">
        <v>1</v>
      </c>
      <c r="DD301" s="1" t="s">
        <v>146</v>
      </c>
    </row>
    <row r="302" spans="1:437" x14ac:dyDescent="0.2">
      <c r="A302" s="1">
        <v>299</v>
      </c>
      <c r="B302" s="9">
        <v>45968.569814814815</v>
      </c>
      <c r="D302" s="9">
        <v>45931</v>
      </c>
      <c r="E302" s="1" t="s">
        <v>195</v>
      </c>
      <c r="F302" s="1" t="s">
        <v>619</v>
      </c>
      <c r="G302" s="1" t="s">
        <v>620</v>
      </c>
      <c r="H302" s="1">
        <v>7</v>
      </c>
      <c r="I302" s="1">
        <v>0</v>
      </c>
      <c r="J302" s="1">
        <v>0</v>
      </c>
      <c r="K302" s="1">
        <v>0</v>
      </c>
      <c r="O302" s="1" t="s">
        <v>571</v>
      </c>
      <c r="FK302" s="1" t="s">
        <v>66</v>
      </c>
      <c r="FL302" s="1" t="s">
        <v>67</v>
      </c>
      <c r="GE302" s="1" t="s">
        <v>86</v>
      </c>
      <c r="GR302" s="1" t="s">
        <v>100</v>
      </c>
      <c r="GU302" s="1" t="s">
        <v>103</v>
      </c>
      <c r="GY302" s="1" t="s">
        <v>107</v>
      </c>
      <c r="HA302" s="1" t="s">
        <v>185</v>
      </c>
      <c r="HB302" s="1" t="s">
        <v>121</v>
      </c>
      <c r="HC302" s="1">
        <v>45945</v>
      </c>
      <c r="HD302" s="1" t="s">
        <v>1515</v>
      </c>
      <c r="HO302" s="1" t="s">
        <v>66</v>
      </c>
      <c r="HP302" s="1" t="s">
        <v>67</v>
      </c>
      <c r="II302" s="1" t="s">
        <v>86</v>
      </c>
      <c r="IL302" s="1" t="s">
        <v>89</v>
      </c>
      <c r="IV302" s="1" t="s">
        <v>100</v>
      </c>
      <c r="IY302" s="1" t="s">
        <v>103</v>
      </c>
      <c r="JB302" s="1" t="s">
        <v>106</v>
      </c>
      <c r="JC302" s="1" t="s">
        <v>107</v>
      </c>
      <c r="JE302" s="1" t="s">
        <v>185</v>
      </c>
      <c r="JF302" s="1" t="s">
        <v>121</v>
      </c>
      <c r="JG302" s="1">
        <v>45958</v>
      </c>
      <c r="JH302" s="1" t="s">
        <v>1516</v>
      </c>
    </row>
    <row r="303" spans="1:437" x14ac:dyDescent="0.2">
      <c r="A303" s="1">
        <v>300</v>
      </c>
      <c r="B303" s="9">
        <v>45968.609143518515</v>
      </c>
      <c r="D303" s="9">
        <v>45931</v>
      </c>
      <c r="E303" s="1" t="s">
        <v>129</v>
      </c>
      <c r="F303" s="1" t="s">
        <v>1517</v>
      </c>
      <c r="G303" s="1" t="s">
        <v>1518</v>
      </c>
      <c r="H303" s="1">
        <v>5</v>
      </c>
      <c r="I303" s="1">
        <v>0</v>
      </c>
      <c r="J303" s="1">
        <v>1</v>
      </c>
      <c r="K303" s="1">
        <v>0</v>
      </c>
      <c r="L303" s="1" t="s">
        <v>209</v>
      </c>
      <c r="M303" s="9" t="s">
        <v>214</v>
      </c>
      <c r="N303" s="1" t="s">
        <v>217</v>
      </c>
      <c r="O303" s="1" t="s">
        <v>571</v>
      </c>
      <c r="Q303" s="1" t="s">
        <v>310</v>
      </c>
      <c r="R303" s="1" t="s">
        <v>121</v>
      </c>
      <c r="S303" s="1">
        <v>45946</v>
      </c>
      <c r="T303" s="1">
        <v>150</v>
      </c>
      <c r="U303" s="1">
        <v>15</v>
      </c>
      <c r="V303" s="1" t="s">
        <v>122</v>
      </c>
      <c r="AU303" s="1" t="s">
        <v>485</v>
      </c>
      <c r="AV303" s="1" t="s">
        <v>121</v>
      </c>
      <c r="AW303" s="1">
        <v>45946</v>
      </c>
      <c r="AX303" s="1">
        <v>45</v>
      </c>
      <c r="AY303" s="1">
        <v>7</v>
      </c>
      <c r="AZ303" s="1" t="s">
        <v>122</v>
      </c>
      <c r="BA303" s="1" t="s">
        <v>1352</v>
      </c>
      <c r="BB303" s="1" t="s">
        <v>126</v>
      </c>
      <c r="BC303" s="1">
        <v>45945</v>
      </c>
      <c r="BD303" s="1">
        <v>30</v>
      </c>
      <c r="BE303" s="1">
        <v>2</v>
      </c>
      <c r="BF303" s="1" t="s">
        <v>113</v>
      </c>
      <c r="BG303" s="1" t="s">
        <v>459</v>
      </c>
      <c r="BH303" s="1" t="s">
        <v>126</v>
      </c>
      <c r="BI303" s="1">
        <v>45945</v>
      </c>
      <c r="BJ303" s="1">
        <v>60</v>
      </c>
      <c r="BK303" s="1">
        <v>3</v>
      </c>
      <c r="BL303" s="1" t="s">
        <v>113</v>
      </c>
      <c r="BM303" s="1" t="s">
        <v>1277</v>
      </c>
      <c r="BN303" s="1" t="s">
        <v>126</v>
      </c>
      <c r="BO303" s="1">
        <v>45952</v>
      </c>
      <c r="BP303" s="1">
        <v>60</v>
      </c>
      <c r="BQ303" s="1">
        <v>3</v>
      </c>
      <c r="BR303" s="1" t="s">
        <v>113</v>
      </c>
      <c r="BS303" s="1" t="s">
        <v>408</v>
      </c>
      <c r="BT303" s="1" t="s">
        <v>121</v>
      </c>
      <c r="BU303" s="1">
        <v>45946</v>
      </c>
      <c r="BV303" s="1">
        <v>60</v>
      </c>
      <c r="BW303" s="1">
        <v>7</v>
      </c>
      <c r="BX303" s="1" t="s">
        <v>122</v>
      </c>
      <c r="BY303" s="1" t="s">
        <v>1094</v>
      </c>
      <c r="CB303" s="1" t="s">
        <v>46</v>
      </c>
      <c r="CJ303" s="1" t="s">
        <v>126</v>
      </c>
      <c r="CK303" s="1">
        <v>45945</v>
      </c>
      <c r="CL303" s="1">
        <v>45</v>
      </c>
      <c r="CM303" s="1">
        <v>2</v>
      </c>
      <c r="CN303" s="1" t="s">
        <v>122</v>
      </c>
      <c r="CO303" s="1" t="s">
        <v>557</v>
      </c>
      <c r="CQ303" s="1" t="s">
        <v>45</v>
      </c>
      <c r="CR303" s="1" t="s">
        <v>46</v>
      </c>
      <c r="CS303" s="1" t="s">
        <v>47</v>
      </c>
      <c r="CU303" s="1" t="s">
        <v>49</v>
      </c>
      <c r="CX303" s="1" t="s">
        <v>52</v>
      </c>
      <c r="CZ303" s="1" t="s">
        <v>121</v>
      </c>
      <c r="DA303" s="1">
        <v>45947</v>
      </c>
      <c r="DB303" s="1">
        <v>300</v>
      </c>
      <c r="DC303" s="1">
        <v>240</v>
      </c>
      <c r="DD303" s="1" t="s">
        <v>122</v>
      </c>
      <c r="DE303" s="1" t="s">
        <v>557</v>
      </c>
      <c r="DG303" s="1" t="s">
        <v>45</v>
      </c>
      <c r="DH303" s="1" t="s">
        <v>46</v>
      </c>
      <c r="DJ303" s="1" t="s">
        <v>48</v>
      </c>
      <c r="DO303" s="1" t="s">
        <v>53</v>
      </c>
      <c r="DP303" s="1" t="s">
        <v>121</v>
      </c>
      <c r="DQ303" s="1">
        <v>45958</v>
      </c>
      <c r="DR303" s="1">
        <v>420</v>
      </c>
      <c r="DS303" s="1">
        <v>80</v>
      </c>
      <c r="DT303" s="1" t="s">
        <v>122</v>
      </c>
      <c r="DU303" s="1" t="s">
        <v>1094</v>
      </c>
      <c r="DY303" s="1" t="s">
        <v>47</v>
      </c>
      <c r="EF303" s="1" t="s">
        <v>121</v>
      </c>
      <c r="EG303" s="1">
        <v>45938</v>
      </c>
      <c r="EH303" s="1">
        <v>120</v>
      </c>
      <c r="EI303" s="1">
        <v>15</v>
      </c>
      <c r="EJ303" s="1" t="s">
        <v>113</v>
      </c>
      <c r="EK303" s="1" t="s">
        <v>413</v>
      </c>
      <c r="EP303" s="1" t="s">
        <v>48</v>
      </c>
      <c r="EV303" s="1" t="s">
        <v>121</v>
      </c>
      <c r="EW303" s="1">
        <v>45947</v>
      </c>
      <c r="EX303" s="1">
        <v>300</v>
      </c>
      <c r="EY303" s="1">
        <v>100</v>
      </c>
      <c r="EZ303" s="1" t="s">
        <v>113</v>
      </c>
      <c r="FD303" s="1" t="s">
        <v>59</v>
      </c>
      <c r="FS303" s="1" t="s">
        <v>74</v>
      </c>
      <c r="GP303" s="1" t="s">
        <v>98</v>
      </c>
      <c r="GY303" s="1" t="s">
        <v>107</v>
      </c>
      <c r="HA303" s="1" t="s">
        <v>127</v>
      </c>
      <c r="HB303" s="1" t="s">
        <v>128</v>
      </c>
      <c r="HC303" s="1">
        <v>45932</v>
      </c>
      <c r="HD303" s="1" t="s">
        <v>1519</v>
      </c>
      <c r="HH303" s="1" t="s">
        <v>59</v>
      </c>
      <c r="HW303" s="1" t="s">
        <v>74</v>
      </c>
      <c r="IT303" s="1" t="s">
        <v>98</v>
      </c>
      <c r="JC303" s="1" t="s">
        <v>107</v>
      </c>
      <c r="JE303" s="1" t="s">
        <v>259</v>
      </c>
      <c r="JF303" s="1" t="s">
        <v>128</v>
      </c>
      <c r="JG303" s="1">
        <v>45958</v>
      </c>
      <c r="JH303" s="1" t="s">
        <v>1520</v>
      </c>
      <c r="JL303" s="1" t="s">
        <v>59</v>
      </c>
      <c r="KA303" s="1" t="s">
        <v>74</v>
      </c>
      <c r="KX303" s="1" t="s">
        <v>98</v>
      </c>
      <c r="LG303" s="1" t="s">
        <v>107</v>
      </c>
      <c r="LI303" s="1" t="s">
        <v>185</v>
      </c>
      <c r="LJ303" s="1" t="s">
        <v>128</v>
      </c>
      <c r="LK303" s="1">
        <v>45953</v>
      </c>
      <c r="LL303" s="1" t="s">
        <v>1521</v>
      </c>
      <c r="LN303" s="1" t="s">
        <v>57</v>
      </c>
      <c r="LO303" s="1" t="s">
        <v>58</v>
      </c>
      <c r="LP303" s="1" t="s">
        <v>59</v>
      </c>
      <c r="LT303" s="1" t="s">
        <v>63</v>
      </c>
      <c r="LU303" s="1" t="s">
        <v>64</v>
      </c>
      <c r="LW303" s="1" t="s">
        <v>66</v>
      </c>
      <c r="MD303" s="1" t="s">
        <v>73</v>
      </c>
      <c r="ME303" s="1" t="s">
        <v>74</v>
      </c>
      <c r="MF303" s="1" t="s">
        <v>75</v>
      </c>
      <c r="MR303" s="1" t="s">
        <v>87</v>
      </c>
      <c r="MT303" s="1" t="s">
        <v>89</v>
      </c>
      <c r="NB303" s="1" t="s">
        <v>98</v>
      </c>
      <c r="NI303" s="1" t="s">
        <v>105</v>
      </c>
      <c r="NM303" s="1" t="s">
        <v>172</v>
      </c>
      <c r="NN303" s="1" t="s">
        <v>121</v>
      </c>
      <c r="NO303" s="1">
        <v>45960</v>
      </c>
      <c r="NP303" s="1" t="s">
        <v>1522</v>
      </c>
      <c r="PU303" s="1" t="s">
        <v>1523</v>
      </c>
    </row>
    <row r="304" spans="1:437" x14ac:dyDescent="0.2">
      <c r="A304" s="1">
        <v>301</v>
      </c>
      <c r="B304" s="9">
        <v>45968.667523148149</v>
      </c>
      <c r="D304" s="9">
        <v>45931</v>
      </c>
      <c r="E304" s="1" t="s">
        <v>187</v>
      </c>
      <c r="F304" s="1" t="s">
        <v>265</v>
      </c>
      <c r="G304" s="1" t="s">
        <v>266</v>
      </c>
      <c r="K304" s="1">
        <v>2</v>
      </c>
      <c r="N304" s="1" t="s">
        <v>217</v>
      </c>
      <c r="O304" s="1" t="s">
        <v>571</v>
      </c>
      <c r="BY304" s="1" t="s">
        <v>181</v>
      </c>
      <c r="CC304" s="1" t="s">
        <v>47</v>
      </c>
      <c r="CJ304" s="1" t="s">
        <v>121</v>
      </c>
      <c r="CK304" s="1">
        <v>45939</v>
      </c>
      <c r="CL304" s="1">
        <v>60</v>
      </c>
      <c r="CM304" s="1">
        <v>10</v>
      </c>
      <c r="CN304" s="1" t="s">
        <v>113</v>
      </c>
      <c r="CY304" s="1" t="s">
        <v>53</v>
      </c>
      <c r="CZ304" s="1" t="s">
        <v>121</v>
      </c>
      <c r="DA304" s="1">
        <v>45938</v>
      </c>
      <c r="DB304" s="1">
        <v>90</v>
      </c>
      <c r="DC304" s="1">
        <v>15</v>
      </c>
      <c r="DD304" s="1" t="s">
        <v>113</v>
      </c>
      <c r="DE304" s="1" t="s">
        <v>1524</v>
      </c>
      <c r="DG304" s="1" t="s">
        <v>45</v>
      </c>
      <c r="DP304" s="1" t="s">
        <v>121</v>
      </c>
      <c r="DQ304" s="1">
        <v>45954</v>
      </c>
      <c r="DR304" s="1">
        <v>120</v>
      </c>
      <c r="DS304" s="1">
        <v>40</v>
      </c>
      <c r="DT304" s="1" t="s">
        <v>113</v>
      </c>
      <c r="GM304" s="1" t="s">
        <v>95</v>
      </c>
      <c r="GX304" s="1" t="s">
        <v>106</v>
      </c>
      <c r="HA304" s="1" t="s">
        <v>130</v>
      </c>
      <c r="HB304" s="1" t="s">
        <v>121</v>
      </c>
      <c r="HC304" s="1">
        <v>45957</v>
      </c>
      <c r="HD304" s="1" t="s">
        <v>1525</v>
      </c>
    </row>
    <row r="305" spans="1:437" x14ac:dyDescent="0.2">
      <c r="A305" s="1">
        <v>302</v>
      </c>
      <c r="B305" s="9">
        <v>45968.687199074076</v>
      </c>
      <c r="D305" s="9">
        <v>45931</v>
      </c>
      <c r="E305" s="1" t="s">
        <v>164</v>
      </c>
      <c r="F305" s="1" t="s">
        <v>540</v>
      </c>
      <c r="G305" s="1" t="s">
        <v>541</v>
      </c>
      <c r="H305" s="1">
        <v>5</v>
      </c>
      <c r="I305" s="1">
        <v>0</v>
      </c>
      <c r="J305" s="1">
        <v>2</v>
      </c>
      <c r="K305" s="1">
        <v>0</v>
      </c>
      <c r="M305" s="9" t="s">
        <v>214</v>
      </c>
      <c r="N305" s="1" t="s">
        <v>217</v>
      </c>
      <c r="AU305" s="1" t="s">
        <v>1319</v>
      </c>
      <c r="AV305" s="1" t="s">
        <v>121</v>
      </c>
      <c r="AW305" s="1">
        <v>45937</v>
      </c>
      <c r="AX305" s="1">
        <v>7</v>
      </c>
      <c r="AY305" s="1">
        <v>1</v>
      </c>
      <c r="AZ305" s="1" t="s">
        <v>113</v>
      </c>
      <c r="BA305" s="1" t="s">
        <v>1399</v>
      </c>
      <c r="BB305" s="1" t="s">
        <v>121</v>
      </c>
      <c r="BC305" s="1">
        <v>45937</v>
      </c>
      <c r="BD305" s="1">
        <v>20</v>
      </c>
      <c r="BE305" s="1">
        <v>1</v>
      </c>
      <c r="BF305" s="1" t="s">
        <v>113</v>
      </c>
      <c r="BG305" s="1" t="s">
        <v>1267</v>
      </c>
      <c r="BH305" s="1" t="s">
        <v>121</v>
      </c>
      <c r="BI305" s="1">
        <v>45937</v>
      </c>
      <c r="BJ305" s="1">
        <v>20</v>
      </c>
      <c r="BK305" s="1">
        <v>1</v>
      </c>
      <c r="BL305" s="1" t="s">
        <v>113</v>
      </c>
      <c r="BM305" s="1" t="s">
        <v>1526</v>
      </c>
      <c r="BN305" s="1" t="s">
        <v>126</v>
      </c>
      <c r="BO305" s="1">
        <v>45937</v>
      </c>
      <c r="BP305" s="1">
        <v>10</v>
      </c>
      <c r="BQ305" s="1">
        <v>1</v>
      </c>
      <c r="BR305" s="1" t="s">
        <v>113</v>
      </c>
      <c r="BT305" s="1" t="s">
        <v>126</v>
      </c>
      <c r="BU305" s="1">
        <v>45937</v>
      </c>
      <c r="BV305" s="1">
        <v>20</v>
      </c>
      <c r="BW305" s="1">
        <v>1</v>
      </c>
      <c r="BX305" s="1" t="s">
        <v>113</v>
      </c>
      <c r="BY305" s="1" t="s">
        <v>528</v>
      </c>
      <c r="CI305" s="1" t="s">
        <v>53</v>
      </c>
      <c r="CJ305" s="1" t="s">
        <v>121</v>
      </c>
      <c r="CK305" s="1">
        <v>45940</v>
      </c>
      <c r="CL305" s="1">
        <v>30</v>
      </c>
      <c r="CM305" s="1">
        <v>1</v>
      </c>
      <c r="CN305" s="1" t="s">
        <v>113</v>
      </c>
    </row>
    <row r="306" spans="1:437" x14ac:dyDescent="0.2">
      <c r="A306" s="1">
        <v>303</v>
      </c>
      <c r="B306" s="9">
        <v>45968.693437499998</v>
      </c>
      <c r="D306" s="9">
        <v>45931</v>
      </c>
      <c r="E306" s="1" t="s">
        <v>164</v>
      </c>
      <c r="F306" s="1" t="s">
        <v>540</v>
      </c>
      <c r="G306" s="1" t="s">
        <v>541</v>
      </c>
      <c r="H306" s="1">
        <v>5</v>
      </c>
      <c r="I306" s="1">
        <v>0</v>
      </c>
      <c r="J306" s="1">
        <v>5</v>
      </c>
      <c r="K306" s="1">
        <v>0</v>
      </c>
      <c r="M306" s="9" t="s">
        <v>214</v>
      </c>
      <c r="AU306" s="1" t="s">
        <v>1397</v>
      </c>
      <c r="AV306" s="1" t="s">
        <v>121</v>
      </c>
      <c r="AW306" s="1">
        <v>45938</v>
      </c>
      <c r="AX306" s="1">
        <v>10</v>
      </c>
      <c r="AY306" s="1">
        <v>1</v>
      </c>
      <c r="AZ306" s="1" t="s">
        <v>113</v>
      </c>
      <c r="BA306" s="1" t="s">
        <v>1527</v>
      </c>
      <c r="BB306" s="1" t="s">
        <v>121</v>
      </c>
      <c r="BC306" s="1">
        <v>45939</v>
      </c>
      <c r="BD306" s="1">
        <v>10</v>
      </c>
      <c r="BE306" s="1">
        <v>1</v>
      </c>
      <c r="BF306" s="1" t="s">
        <v>113</v>
      </c>
      <c r="BG306" s="1" t="s">
        <v>1396</v>
      </c>
      <c r="BH306" s="1" t="s">
        <v>121</v>
      </c>
      <c r="BI306" s="1">
        <v>45945</v>
      </c>
      <c r="BJ306" s="1">
        <v>10</v>
      </c>
      <c r="BK306" s="1">
        <v>1</v>
      </c>
      <c r="BL306" s="1" t="s">
        <v>113</v>
      </c>
      <c r="BM306" s="1" t="s">
        <v>1528</v>
      </c>
      <c r="BN306" s="1" t="s">
        <v>121</v>
      </c>
      <c r="BO306" s="1">
        <v>45945</v>
      </c>
      <c r="BP306" s="1">
        <v>10</v>
      </c>
      <c r="BQ306" s="1">
        <v>1</v>
      </c>
      <c r="BR306" s="1" t="s">
        <v>113</v>
      </c>
      <c r="BS306" s="1" t="s">
        <v>1399</v>
      </c>
      <c r="BT306" s="1" t="s">
        <v>121</v>
      </c>
      <c r="BU306" s="1">
        <v>45944</v>
      </c>
      <c r="BV306" s="1">
        <v>15</v>
      </c>
      <c r="BW306" s="1">
        <v>1</v>
      </c>
      <c r="BX306" s="1" t="s">
        <v>113</v>
      </c>
    </row>
    <row r="307" spans="1:437" x14ac:dyDescent="0.2">
      <c r="A307" s="1">
        <v>304</v>
      </c>
      <c r="B307" s="9">
        <v>45968.699583333335</v>
      </c>
      <c r="D307" s="9">
        <v>45931</v>
      </c>
      <c r="E307" s="1" t="s">
        <v>164</v>
      </c>
      <c r="F307" s="1" t="s">
        <v>540</v>
      </c>
      <c r="G307" s="1" t="s">
        <v>541</v>
      </c>
      <c r="H307" s="1">
        <v>5</v>
      </c>
      <c r="I307" s="1">
        <v>0</v>
      </c>
      <c r="J307" s="1">
        <v>5</v>
      </c>
      <c r="K307" s="1">
        <v>0</v>
      </c>
      <c r="M307" s="9" t="s">
        <v>214</v>
      </c>
      <c r="AU307" s="1" t="s">
        <v>1400</v>
      </c>
      <c r="AV307" s="1" t="s">
        <v>121</v>
      </c>
      <c r="AW307" s="1">
        <v>45944</v>
      </c>
      <c r="AX307" s="1">
        <v>20</v>
      </c>
      <c r="AY307" s="1">
        <v>1</v>
      </c>
      <c r="AZ307" s="1" t="s">
        <v>113</v>
      </c>
      <c r="BA307" s="1" t="s">
        <v>1528</v>
      </c>
      <c r="BB307" s="1" t="s">
        <v>112</v>
      </c>
      <c r="BC307" s="1">
        <v>45952</v>
      </c>
      <c r="BD307" s="1">
        <v>10</v>
      </c>
      <c r="BE307" s="1">
        <v>2</v>
      </c>
      <c r="BF307" s="1" t="s">
        <v>113</v>
      </c>
      <c r="BG307" s="1" t="s">
        <v>1528</v>
      </c>
      <c r="BH307" s="1" t="s">
        <v>126</v>
      </c>
      <c r="BI307" s="1">
        <v>45952</v>
      </c>
      <c r="BJ307" s="1">
        <v>5</v>
      </c>
      <c r="BK307" s="1">
        <v>1</v>
      </c>
      <c r="BL307" s="1" t="s">
        <v>113</v>
      </c>
      <c r="BM307" s="1" t="s">
        <v>1400</v>
      </c>
      <c r="BN307" s="1" t="s">
        <v>121</v>
      </c>
      <c r="BO307" s="1">
        <v>45958</v>
      </c>
      <c r="BP307" s="1">
        <v>30</v>
      </c>
      <c r="BQ307" s="1">
        <v>1</v>
      </c>
      <c r="BR307" s="1" t="s">
        <v>113</v>
      </c>
      <c r="BS307" s="1" t="s">
        <v>1267</v>
      </c>
      <c r="BT307" s="1" t="s">
        <v>121</v>
      </c>
      <c r="BU307" s="1">
        <v>45952</v>
      </c>
      <c r="BV307" s="1">
        <v>15</v>
      </c>
      <c r="BW307" s="1">
        <v>2</v>
      </c>
      <c r="BX307" s="1" t="s">
        <v>113</v>
      </c>
    </row>
    <row r="308" spans="1:437" x14ac:dyDescent="0.2">
      <c r="A308" s="1">
        <v>305</v>
      </c>
      <c r="B308" s="9">
        <v>45968.704143518517</v>
      </c>
      <c r="D308" s="9">
        <v>45931</v>
      </c>
      <c r="E308" s="1" t="s">
        <v>164</v>
      </c>
      <c r="F308" s="1" t="s">
        <v>540</v>
      </c>
      <c r="G308" s="1" t="s">
        <v>541</v>
      </c>
      <c r="H308" s="1">
        <v>5</v>
      </c>
      <c r="I308" s="1">
        <v>0</v>
      </c>
      <c r="J308" s="1">
        <v>5</v>
      </c>
      <c r="K308" s="1">
        <v>0</v>
      </c>
      <c r="M308" s="9" t="s">
        <v>214</v>
      </c>
      <c r="AU308" s="1" t="s">
        <v>1400</v>
      </c>
      <c r="AV308" s="1" t="s">
        <v>121</v>
      </c>
      <c r="AW308" s="1">
        <v>45952</v>
      </c>
      <c r="AX308" s="1">
        <v>15</v>
      </c>
      <c r="AY308" s="1">
        <v>1</v>
      </c>
      <c r="AZ308" s="1" t="s">
        <v>113</v>
      </c>
    </row>
    <row r="309" spans="1:437" x14ac:dyDescent="0.2">
      <c r="A309" s="1">
        <v>306</v>
      </c>
      <c r="B309" s="9">
        <v>45969.684664351851</v>
      </c>
      <c r="D309" s="9">
        <v>45931</v>
      </c>
      <c r="E309" s="1" t="s">
        <v>91</v>
      </c>
      <c r="F309" s="1" t="s">
        <v>118</v>
      </c>
      <c r="G309" s="1" t="s">
        <v>119</v>
      </c>
      <c r="H309" s="1">
        <v>4</v>
      </c>
      <c r="I309" s="1">
        <v>0</v>
      </c>
      <c r="J309" s="1">
        <v>2</v>
      </c>
      <c r="K309" s="1">
        <v>0</v>
      </c>
      <c r="L309" s="1" t="s">
        <v>209</v>
      </c>
      <c r="M309" s="9" t="s">
        <v>214</v>
      </c>
      <c r="N309" s="1" t="s">
        <v>217</v>
      </c>
      <c r="Q309" s="1" t="s">
        <v>474</v>
      </c>
      <c r="R309" s="1" t="s">
        <v>126</v>
      </c>
      <c r="S309" s="1">
        <v>45953</v>
      </c>
      <c r="T309" s="1">
        <v>10</v>
      </c>
      <c r="U309" s="1">
        <v>1</v>
      </c>
      <c r="V309" s="1" t="s">
        <v>113</v>
      </c>
      <c r="AU309" s="1" t="s">
        <v>448</v>
      </c>
      <c r="AV309" s="1" t="s">
        <v>126</v>
      </c>
      <c r="AW309" s="1">
        <v>45961</v>
      </c>
      <c r="AX309" s="1">
        <v>15</v>
      </c>
      <c r="AY309" s="1">
        <v>1</v>
      </c>
      <c r="AZ309" s="1" t="s">
        <v>113</v>
      </c>
      <c r="BA309" s="1" t="s">
        <v>120</v>
      </c>
      <c r="BB309" s="1" t="s">
        <v>126</v>
      </c>
      <c r="BC309" s="1">
        <v>45931</v>
      </c>
      <c r="BD309" s="1">
        <v>15</v>
      </c>
      <c r="BE309" s="1">
        <v>1</v>
      </c>
      <c r="BF309" s="1" t="s">
        <v>113</v>
      </c>
      <c r="BY309" s="1" t="s">
        <v>423</v>
      </c>
      <c r="BZ309" s="1" t="s">
        <v>44</v>
      </c>
      <c r="CD309" s="1" t="s">
        <v>48</v>
      </c>
      <c r="CF309" s="1" t="s">
        <v>50</v>
      </c>
      <c r="CJ309" s="1" t="s">
        <v>121</v>
      </c>
      <c r="CK309" s="1">
        <v>45931</v>
      </c>
      <c r="CL309" s="1">
        <v>60</v>
      </c>
      <c r="CM309" s="1">
        <v>6</v>
      </c>
      <c r="CN309" s="1" t="s">
        <v>113</v>
      </c>
      <c r="CO309" s="1" t="s">
        <v>123</v>
      </c>
      <c r="CR309" s="1" t="s">
        <v>46</v>
      </c>
      <c r="CZ309" s="1" t="s">
        <v>121</v>
      </c>
      <c r="DA309" s="1">
        <v>45944</v>
      </c>
      <c r="DB309" s="1">
        <v>60</v>
      </c>
      <c r="DC309" s="1">
        <v>3</v>
      </c>
      <c r="DD309" s="1" t="s">
        <v>113</v>
      </c>
      <c r="PU309" s="1" t="s">
        <v>1529</v>
      </c>
    </row>
    <row r="310" spans="1:437" x14ac:dyDescent="0.2">
      <c r="A310" s="1">
        <v>307</v>
      </c>
      <c r="B310" s="9">
        <v>45971.388275462959</v>
      </c>
      <c r="D310" s="9">
        <v>45931</v>
      </c>
      <c r="E310" s="1" t="s">
        <v>90</v>
      </c>
      <c r="F310" s="1" t="s">
        <v>461</v>
      </c>
      <c r="G310" s="1" t="s">
        <v>462</v>
      </c>
      <c r="H310" s="1">
        <v>6</v>
      </c>
      <c r="I310" s="1">
        <v>1</v>
      </c>
      <c r="J310" s="1">
        <v>0</v>
      </c>
      <c r="K310" s="1">
        <v>1</v>
      </c>
      <c r="N310" s="1" t="s">
        <v>217</v>
      </c>
      <c r="O310" s="1" t="s">
        <v>571</v>
      </c>
      <c r="BY310" s="1" t="s">
        <v>1530</v>
      </c>
      <c r="CB310" s="1" t="s">
        <v>46</v>
      </c>
      <c r="CJ310" s="1" t="s">
        <v>121</v>
      </c>
      <c r="CK310" s="1">
        <v>45933</v>
      </c>
      <c r="CL310" s="1">
        <v>180</v>
      </c>
      <c r="CM310" s="1">
        <v>10</v>
      </c>
      <c r="CN310" s="1" t="s">
        <v>122</v>
      </c>
      <c r="CO310" s="1" t="s">
        <v>406</v>
      </c>
      <c r="CR310" s="1" t="s">
        <v>46</v>
      </c>
      <c r="CZ310" s="1" t="s">
        <v>121</v>
      </c>
      <c r="DA310" s="1">
        <v>45946</v>
      </c>
      <c r="DB310" s="1">
        <v>180</v>
      </c>
      <c r="DC310" s="1">
        <v>8</v>
      </c>
      <c r="DD310" s="1" t="s">
        <v>122</v>
      </c>
      <c r="DE310" s="1" t="s">
        <v>1118</v>
      </c>
      <c r="DH310" s="1" t="s">
        <v>46</v>
      </c>
      <c r="DP310" s="1" t="s">
        <v>121</v>
      </c>
      <c r="DQ310" s="1">
        <v>45951</v>
      </c>
      <c r="DR310" s="1">
        <v>60</v>
      </c>
      <c r="DS310" s="1">
        <v>4</v>
      </c>
      <c r="DT310" s="1" t="s">
        <v>113</v>
      </c>
      <c r="DU310" s="1" t="s">
        <v>1157</v>
      </c>
      <c r="DX310" s="1" t="s">
        <v>46</v>
      </c>
      <c r="EF310" s="1" t="s">
        <v>121</v>
      </c>
      <c r="EG310" s="1">
        <v>45957</v>
      </c>
      <c r="EH310" s="1">
        <v>90</v>
      </c>
      <c r="EI310" s="1">
        <v>4</v>
      </c>
      <c r="EJ310" s="1" t="s">
        <v>113</v>
      </c>
      <c r="FH310" s="1" t="s">
        <v>63</v>
      </c>
      <c r="FI310" s="1" t="s">
        <v>64</v>
      </c>
      <c r="GI310" s="1" t="s">
        <v>90</v>
      </c>
      <c r="GS310" s="1" t="s">
        <v>101</v>
      </c>
      <c r="GX310" s="1" t="s">
        <v>106</v>
      </c>
      <c r="HA310" s="1" t="s">
        <v>259</v>
      </c>
      <c r="HB310" s="1" t="s">
        <v>121</v>
      </c>
      <c r="HC310" s="1">
        <v>45948</v>
      </c>
      <c r="HD310" s="1" t="s">
        <v>1531</v>
      </c>
    </row>
    <row r="311" spans="1:437" x14ac:dyDescent="0.2">
      <c r="A311" s="1">
        <v>308</v>
      </c>
      <c r="B311" s="9">
        <v>45971.39675925926</v>
      </c>
      <c r="D311" s="9">
        <v>45931</v>
      </c>
      <c r="E311" s="1" t="s">
        <v>69</v>
      </c>
      <c r="F311" s="1" t="s">
        <v>545</v>
      </c>
      <c r="G311" s="1" t="s">
        <v>1033</v>
      </c>
      <c r="H311" s="1">
        <v>7</v>
      </c>
      <c r="I311" s="1">
        <v>0</v>
      </c>
      <c r="J311" s="1">
        <v>2</v>
      </c>
      <c r="K311" s="1">
        <v>0</v>
      </c>
      <c r="M311" s="9" t="s">
        <v>214</v>
      </c>
      <c r="AU311" s="1" t="s">
        <v>421</v>
      </c>
      <c r="AV311" s="1" t="s">
        <v>121</v>
      </c>
      <c r="AW311" s="1">
        <v>45931</v>
      </c>
      <c r="AX311" s="1">
        <v>20</v>
      </c>
      <c r="AY311" s="1">
        <v>1</v>
      </c>
      <c r="AZ311" s="1" t="s">
        <v>113</v>
      </c>
      <c r="BA311" s="1" t="s">
        <v>311</v>
      </c>
      <c r="BB311" s="1" t="s">
        <v>121</v>
      </c>
      <c r="BC311" s="1">
        <v>45931</v>
      </c>
      <c r="BD311" s="1">
        <v>15</v>
      </c>
      <c r="BE311" s="1">
        <v>1</v>
      </c>
      <c r="BF311" s="1" t="s">
        <v>113</v>
      </c>
      <c r="BG311" s="1" t="s">
        <v>438</v>
      </c>
      <c r="BH311" s="1" t="s">
        <v>121</v>
      </c>
      <c r="BI311" s="1">
        <v>45932</v>
      </c>
      <c r="BJ311" s="1">
        <v>15</v>
      </c>
      <c r="BK311" s="1">
        <v>1</v>
      </c>
      <c r="BL311" s="1" t="s">
        <v>113</v>
      </c>
      <c r="BM311" s="1" t="s">
        <v>439</v>
      </c>
      <c r="BN311" s="1" t="s">
        <v>121</v>
      </c>
      <c r="BO311" s="1">
        <v>45951</v>
      </c>
      <c r="BP311" s="1">
        <v>15</v>
      </c>
      <c r="BQ311" s="1">
        <v>2</v>
      </c>
      <c r="BR311" s="1" t="s">
        <v>113</v>
      </c>
      <c r="BS311" s="1" t="s">
        <v>160</v>
      </c>
      <c r="BT311" s="1" t="s">
        <v>121</v>
      </c>
      <c r="BU311" s="1">
        <v>45944</v>
      </c>
      <c r="BV311" s="1">
        <v>10</v>
      </c>
      <c r="BW311" s="1">
        <v>1</v>
      </c>
      <c r="BX311" s="1" t="s">
        <v>115</v>
      </c>
    </row>
    <row r="312" spans="1:437" x14ac:dyDescent="0.2">
      <c r="A312" s="1">
        <v>309</v>
      </c>
      <c r="B312" s="9">
        <v>45971.439305555556</v>
      </c>
      <c r="D312" s="9">
        <v>45931</v>
      </c>
      <c r="E312" s="1" t="s">
        <v>82</v>
      </c>
      <c r="F312" s="1" t="s">
        <v>1263</v>
      </c>
      <c r="G312" s="1" t="s">
        <v>539</v>
      </c>
      <c r="H312" s="1">
        <v>4</v>
      </c>
      <c r="I312" s="1">
        <v>1</v>
      </c>
      <c r="J312" s="1">
        <v>0</v>
      </c>
      <c r="K312" s="1">
        <v>2</v>
      </c>
      <c r="L312" s="1" t="s">
        <v>209</v>
      </c>
      <c r="M312" s="9" t="s">
        <v>214</v>
      </c>
      <c r="N312" s="1" t="s">
        <v>217</v>
      </c>
      <c r="O312" s="1" t="s">
        <v>571</v>
      </c>
      <c r="Q312" s="1" t="s">
        <v>442</v>
      </c>
      <c r="R312" s="1" t="s">
        <v>121</v>
      </c>
      <c r="S312" s="1">
        <v>45951</v>
      </c>
      <c r="T312" s="1">
        <v>240</v>
      </c>
      <c r="U312" s="1">
        <v>25</v>
      </c>
      <c r="V312" s="1" t="s">
        <v>113</v>
      </c>
      <c r="W312" s="1" t="s">
        <v>442</v>
      </c>
      <c r="X312" s="1" t="s">
        <v>121</v>
      </c>
      <c r="Y312" s="1">
        <v>45961</v>
      </c>
      <c r="Z312" s="1">
        <v>60</v>
      </c>
      <c r="AA312" s="1">
        <v>15</v>
      </c>
      <c r="AB312" s="1" t="s">
        <v>113</v>
      </c>
      <c r="BY312" s="1" t="s">
        <v>1264</v>
      </c>
      <c r="CI312" s="1" t="s">
        <v>53</v>
      </c>
      <c r="CJ312" s="1" t="s">
        <v>121</v>
      </c>
      <c r="CK312" s="1">
        <v>45932</v>
      </c>
      <c r="CL312" s="1">
        <v>90</v>
      </c>
      <c r="CM312" s="1">
        <v>5</v>
      </c>
      <c r="CN312" s="1" t="s">
        <v>113</v>
      </c>
      <c r="CO312" s="1" t="s">
        <v>1532</v>
      </c>
      <c r="CY312" s="1" t="s">
        <v>53</v>
      </c>
      <c r="CZ312" s="1" t="s">
        <v>121</v>
      </c>
      <c r="DA312" s="1">
        <v>45937</v>
      </c>
      <c r="DB312" s="1">
        <v>60</v>
      </c>
      <c r="DC312" s="1">
        <v>2</v>
      </c>
      <c r="DD312" s="1" t="s">
        <v>113</v>
      </c>
      <c r="DE312" s="1" t="s">
        <v>499</v>
      </c>
      <c r="DL312" s="1" t="s">
        <v>50</v>
      </c>
      <c r="DP312" s="1" t="s">
        <v>121</v>
      </c>
      <c r="DQ312" s="1">
        <v>45946</v>
      </c>
      <c r="DR312" s="1">
        <v>120</v>
      </c>
      <c r="DS312" s="1">
        <v>6</v>
      </c>
      <c r="DT312" s="1" t="s">
        <v>113</v>
      </c>
      <c r="DU312" s="1" t="s">
        <v>499</v>
      </c>
      <c r="DW312" s="1" t="s">
        <v>45</v>
      </c>
      <c r="EF312" s="1" t="s">
        <v>121</v>
      </c>
      <c r="EG312" s="1">
        <v>45951</v>
      </c>
      <c r="EH312" s="1">
        <v>240</v>
      </c>
      <c r="EI312" s="1">
        <v>40</v>
      </c>
      <c r="EJ312" s="1" t="s">
        <v>113</v>
      </c>
      <c r="EK312" s="1" t="s">
        <v>499</v>
      </c>
      <c r="EN312" s="1" t="s">
        <v>46</v>
      </c>
      <c r="EV312" s="1" t="s">
        <v>121</v>
      </c>
      <c r="EW312" s="1">
        <v>45951</v>
      </c>
      <c r="EX312" s="1">
        <v>60</v>
      </c>
      <c r="EY312" s="1">
        <v>10</v>
      </c>
      <c r="EZ312" s="1" t="s">
        <v>113</v>
      </c>
      <c r="FJ312" s="1" t="s">
        <v>65</v>
      </c>
      <c r="GA312" s="1" t="s">
        <v>82</v>
      </c>
      <c r="GV312" s="1" t="s">
        <v>104</v>
      </c>
      <c r="GX312" s="1" t="s">
        <v>106</v>
      </c>
      <c r="HA312" s="1" t="s">
        <v>185</v>
      </c>
      <c r="HB312" s="1" t="s">
        <v>121</v>
      </c>
      <c r="HC312" s="1">
        <v>45947</v>
      </c>
      <c r="HD312" s="1" t="s">
        <v>1533</v>
      </c>
      <c r="HN312" s="1" t="s">
        <v>65</v>
      </c>
      <c r="IE312" s="1" t="s">
        <v>82</v>
      </c>
      <c r="IZ312" s="1" t="s">
        <v>104</v>
      </c>
      <c r="JB312" s="1" t="s">
        <v>106</v>
      </c>
      <c r="JE312" s="1" t="s">
        <v>130</v>
      </c>
      <c r="JF312" s="1" t="s">
        <v>121</v>
      </c>
      <c r="JG312" s="1">
        <v>45955</v>
      </c>
      <c r="JH312" s="1" t="s">
        <v>1534</v>
      </c>
      <c r="JR312" s="1" t="s">
        <v>65</v>
      </c>
      <c r="KI312" s="1" t="s">
        <v>82</v>
      </c>
      <c r="LD312" s="1" t="s">
        <v>104</v>
      </c>
      <c r="LF312" s="1" t="s">
        <v>106</v>
      </c>
      <c r="LI312" s="1" t="s">
        <v>127</v>
      </c>
      <c r="LJ312" s="1" t="s">
        <v>121</v>
      </c>
      <c r="LK312" s="1">
        <v>45934</v>
      </c>
      <c r="LL312" s="1" t="s">
        <v>1535</v>
      </c>
      <c r="LV312" s="1" t="s">
        <v>65</v>
      </c>
      <c r="MM312" s="1" t="s">
        <v>82</v>
      </c>
      <c r="NH312" s="1" t="s">
        <v>104</v>
      </c>
      <c r="NJ312" s="1" t="s">
        <v>106</v>
      </c>
      <c r="NM312" s="1" t="s">
        <v>130</v>
      </c>
      <c r="NN312" s="1" t="s">
        <v>121</v>
      </c>
      <c r="NO312" s="1">
        <v>45952</v>
      </c>
      <c r="NP312" s="1" t="s">
        <v>1536</v>
      </c>
      <c r="PU312" s="1" t="s">
        <v>1537</v>
      </c>
    </row>
    <row r="313" spans="1:437" x14ac:dyDescent="0.2">
      <c r="A313" s="1">
        <v>310</v>
      </c>
      <c r="B313" s="9">
        <v>45971.488518518519</v>
      </c>
      <c r="D313" s="9">
        <v>45931</v>
      </c>
      <c r="E313" s="1" t="s">
        <v>157</v>
      </c>
      <c r="F313" s="1" t="s">
        <v>1320</v>
      </c>
      <c r="G313" s="1" t="s">
        <v>159</v>
      </c>
      <c r="H313" s="1">
        <v>9</v>
      </c>
      <c r="I313" s="1">
        <v>1</v>
      </c>
      <c r="J313" s="1">
        <v>9</v>
      </c>
      <c r="K313" s="1">
        <v>1</v>
      </c>
      <c r="N313" s="1" t="s">
        <v>217</v>
      </c>
      <c r="O313" s="1" t="s">
        <v>571</v>
      </c>
      <c r="BY313" s="1" t="s">
        <v>1155</v>
      </c>
      <c r="CE313" s="1" t="s">
        <v>49</v>
      </c>
      <c r="CJ313" s="1" t="s">
        <v>121</v>
      </c>
      <c r="CK313" s="1">
        <v>45937</v>
      </c>
      <c r="CL313" s="1">
        <v>60</v>
      </c>
      <c r="CM313" s="1">
        <v>5</v>
      </c>
      <c r="CN313" s="1" t="s">
        <v>122</v>
      </c>
      <c r="CO313" s="1" t="s">
        <v>1538</v>
      </c>
      <c r="CY313" s="1" t="s">
        <v>53</v>
      </c>
      <c r="CZ313" s="1" t="s">
        <v>121</v>
      </c>
      <c r="DA313" s="1">
        <v>45946</v>
      </c>
      <c r="DB313" s="1">
        <v>60</v>
      </c>
      <c r="DC313" s="1">
        <v>7</v>
      </c>
      <c r="DD313" s="1" t="s">
        <v>149</v>
      </c>
      <c r="FF313" s="1" t="s">
        <v>61</v>
      </c>
      <c r="GF313" s="1" t="s">
        <v>87</v>
      </c>
      <c r="GQ313" s="1" t="s">
        <v>99</v>
      </c>
      <c r="GW313" s="1" t="s">
        <v>105</v>
      </c>
      <c r="HA313" s="1" t="s">
        <v>259</v>
      </c>
      <c r="HB313" s="1" t="s">
        <v>121</v>
      </c>
      <c r="HC313" s="1">
        <v>45954</v>
      </c>
      <c r="HD313" s="1" t="s">
        <v>1539</v>
      </c>
    </row>
    <row r="314" spans="1:437" x14ac:dyDescent="0.2">
      <c r="A314" s="1">
        <v>311</v>
      </c>
      <c r="B314" s="9">
        <v>45971.557118055556</v>
      </c>
      <c r="D314" s="9">
        <v>45931</v>
      </c>
      <c r="E314" s="1" t="s">
        <v>194</v>
      </c>
      <c r="F314" s="1" t="s">
        <v>576</v>
      </c>
      <c r="G314" s="1" t="s">
        <v>577</v>
      </c>
      <c r="H314" s="1">
        <v>2</v>
      </c>
      <c r="I314" s="1">
        <v>0</v>
      </c>
      <c r="J314" s="1">
        <v>4</v>
      </c>
      <c r="K314" s="1">
        <v>1</v>
      </c>
      <c r="O314" s="1" t="s">
        <v>571</v>
      </c>
      <c r="GT314" s="1" t="s">
        <v>102</v>
      </c>
      <c r="GX314" s="1" t="s">
        <v>106</v>
      </c>
      <c r="HA314" s="1" t="s">
        <v>130</v>
      </c>
      <c r="HB314" s="1" t="s">
        <v>121</v>
      </c>
      <c r="HC314" s="1">
        <v>45946</v>
      </c>
      <c r="HD314" s="1" t="s">
        <v>1540</v>
      </c>
      <c r="HS314" s="1" t="s">
        <v>69</v>
      </c>
      <c r="JC314" s="1" t="s">
        <v>107</v>
      </c>
      <c r="JE314" s="1" t="s">
        <v>127</v>
      </c>
      <c r="JF314" s="1" t="s">
        <v>128</v>
      </c>
      <c r="JG314" s="1">
        <v>45958</v>
      </c>
      <c r="JH314" s="1" t="s">
        <v>1541</v>
      </c>
      <c r="JO314" s="1" t="s">
        <v>62</v>
      </c>
      <c r="KU314" s="1" t="s">
        <v>95</v>
      </c>
      <c r="KV314" s="1" t="s">
        <v>96</v>
      </c>
      <c r="KW314" s="1" t="s">
        <v>97</v>
      </c>
      <c r="KX314" s="1" t="s">
        <v>98</v>
      </c>
      <c r="KY314" s="1" t="s">
        <v>99</v>
      </c>
      <c r="KZ314" s="1" t="s">
        <v>100</v>
      </c>
      <c r="LA314" s="1" t="s">
        <v>101</v>
      </c>
      <c r="LB314" s="1" t="s">
        <v>102</v>
      </c>
      <c r="LC314" s="1" t="s">
        <v>103</v>
      </c>
      <c r="LD314" s="1" t="s">
        <v>104</v>
      </c>
      <c r="LG314" s="1" t="s">
        <v>107</v>
      </c>
      <c r="LI314" s="1" t="s">
        <v>185</v>
      </c>
      <c r="LJ314" s="1" t="s">
        <v>128</v>
      </c>
      <c r="LK314" s="1">
        <v>45940</v>
      </c>
      <c r="LL314" s="1" t="s">
        <v>1542</v>
      </c>
    </row>
    <row r="315" spans="1:437" x14ac:dyDescent="0.2">
      <c r="A315" s="1">
        <v>312</v>
      </c>
      <c r="B315" s="9">
        <v>45971.560659722221</v>
      </c>
      <c r="D315" s="9">
        <v>45962</v>
      </c>
      <c r="E315" s="1" t="s">
        <v>178</v>
      </c>
      <c r="F315" s="1" t="s">
        <v>179</v>
      </c>
      <c r="G315" s="1" t="s">
        <v>180</v>
      </c>
      <c r="H315" s="1">
        <v>2</v>
      </c>
      <c r="I315" s="1">
        <v>1</v>
      </c>
      <c r="J315" s="1">
        <v>2</v>
      </c>
      <c r="N315" s="1" t="s">
        <v>217</v>
      </c>
      <c r="BY315" s="1" t="s">
        <v>181</v>
      </c>
      <c r="CA315" s="1" t="s">
        <v>45</v>
      </c>
      <c r="CJ315" s="1" t="s">
        <v>121</v>
      </c>
      <c r="CK315" s="1">
        <v>45967</v>
      </c>
      <c r="CL315" s="1">
        <v>90</v>
      </c>
      <c r="CM315" s="1">
        <v>5</v>
      </c>
      <c r="CN315" s="1" t="s">
        <v>133</v>
      </c>
    </row>
    <row r="316" spans="1:437" x14ac:dyDescent="0.2">
      <c r="A316" s="1">
        <v>313</v>
      </c>
      <c r="B316" s="9">
        <v>45971.673263888886</v>
      </c>
      <c r="D316" s="9">
        <v>45931</v>
      </c>
      <c r="E316" s="1" t="s">
        <v>192</v>
      </c>
      <c r="F316" s="1" t="s">
        <v>296</v>
      </c>
      <c r="G316" s="1" t="s">
        <v>297</v>
      </c>
      <c r="H316" s="1">
        <v>7</v>
      </c>
      <c r="I316" s="1">
        <v>0</v>
      </c>
      <c r="J316" s="1">
        <v>1</v>
      </c>
      <c r="K316" s="1">
        <v>0</v>
      </c>
      <c r="L316" s="1" t="s">
        <v>209</v>
      </c>
      <c r="N316" s="1" t="s">
        <v>217</v>
      </c>
      <c r="Q316" s="1" t="s">
        <v>293</v>
      </c>
      <c r="R316" s="1" t="s">
        <v>128</v>
      </c>
      <c r="S316" s="1">
        <v>45944</v>
      </c>
      <c r="T316" s="1">
        <v>60</v>
      </c>
      <c r="U316" s="1">
        <v>7</v>
      </c>
      <c r="V316" s="1" t="s">
        <v>113</v>
      </c>
      <c r="BY316" s="1" t="s">
        <v>1543</v>
      </c>
      <c r="CA316" s="1" t="s">
        <v>45</v>
      </c>
      <c r="CB316" s="1" t="s">
        <v>46</v>
      </c>
      <c r="CD316" s="1" t="s">
        <v>48</v>
      </c>
      <c r="CJ316" s="1" t="s">
        <v>121</v>
      </c>
      <c r="CK316" s="1">
        <v>45942</v>
      </c>
      <c r="CL316" s="1">
        <v>120</v>
      </c>
      <c r="CM316" s="1">
        <v>10</v>
      </c>
      <c r="CN316" s="1" t="s">
        <v>122</v>
      </c>
      <c r="CO316" s="1" t="s">
        <v>1544</v>
      </c>
      <c r="CP316" s="1" t="s">
        <v>44</v>
      </c>
      <c r="CR316" s="1" t="s">
        <v>46</v>
      </c>
      <c r="CZ316" s="1" t="s">
        <v>121</v>
      </c>
      <c r="DA316" s="1">
        <v>45959</v>
      </c>
      <c r="DB316" s="1">
        <v>180</v>
      </c>
      <c r="DC316" s="1">
        <v>5</v>
      </c>
      <c r="DD316" s="1" t="s">
        <v>122</v>
      </c>
      <c r="PU316" s="1" t="s">
        <v>1545</v>
      </c>
    </row>
    <row r="317" spans="1:437" x14ac:dyDescent="0.2">
      <c r="A317" s="1">
        <v>314</v>
      </c>
      <c r="B317" s="9">
        <v>45972.010196759256</v>
      </c>
      <c r="D317" s="9">
        <v>45931</v>
      </c>
      <c r="E317" s="1" t="s">
        <v>193</v>
      </c>
      <c r="F317" s="1" t="s">
        <v>289</v>
      </c>
      <c r="G317" s="1" t="s">
        <v>290</v>
      </c>
      <c r="H317" s="1">
        <v>4</v>
      </c>
      <c r="I317" s="1">
        <v>0</v>
      </c>
      <c r="J317" s="1">
        <v>2</v>
      </c>
      <c r="K317" s="1">
        <v>1</v>
      </c>
      <c r="L317" s="1" t="s">
        <v>209</v>
      </c>
      <c r="M317" s="9" t="s">
        <v>214</v>
      </c>
      <c r="N317" s="1" t="s">
        <v>217</v>
      </c>
      <c r="O317" s="1" t="s">
        <v>571</v>
      </c>
      <c r="CA317" s="1" t="s">
        <v>45</v>
      </c>
      <c r="CJ317" s="1" t="s">
        <v>121</v>
      </c>
      <c r="CK317" s="1">
        <v>45934</v>
      </c>
      <c r="CL317" s="1">
        <v>90</v>
      </c>
      <c r="CM317" s="1">
        <v>15</v>
      </c>
      <c r="CN317" s="1">
        <v>7</v>
      </c>
      <c r="CO317" s="1" t="s">
        <v>1087</v>
      </c>
      <c r="CU317" s="1" t="s">
        <v>49</v>
      </c>
      <c r="CZ317" s="1" t="s">
        <v>121</v>
      </c>
      <c r="DA317" s="1">
        <v>45952</v>
      </c>
      <c r="DB317" s="1">
        <v>45</v>
      </c>
      <c r="DC317" s="1">
        <v>1</v>
      </c>
      <c r="DD317" s="1" t="s">
        <v>115</v>
      </c>
    </row>
    <row r="318" spans="1:437" x14ac:dyDescent="0.2">
      <c r="A318" s="1">
        <v>315</v>
      </c>
      <c r="B318" s="9">
        <v>45972.454722222225</v>
      </c>
      <c r="D318" s="9">
        <v>45931</v>
      </c>
      <c r="E318" s="1" t="s">
        <v>148</v>
      </c>
      <c r="F318" s="1" t="s">
        <v>436</v>
      </c>
      <c r="G318" s="1" t="s">
        <v>437</v>
      </c>
      <c r="H318" s="1">
        <v>4</v>
      </c>
      <c r="J318" s="1">
        <v>1</v>
      </c>
      <c r="P318" s="1" t="s">
        <v>295</v>
      </c>
    </row>
    <row r="319" spans="1:437" x14ac:dyDescent="0.2">
      <c r="A319" s="1">
        <v>316</v>
      </c>
      <c r="B319" s="9">
        <v>45972.887708333335</v>
      </c>
      <c r="D319" s="9">
        <v>45931</v>
      </c>
      <c r="E319" s="1" t="s">
        <v>637</v>
      </c>
      <c r="F319" s="1" t="s">
        <v>494</v>
      </c>
      <c r="G319" s="1" t="s">
        <v>567</v>
      </c>
      <c r="H319" s="1">
        <v>3</v>
      </c>
      <c r="J319" s="1">
        <v>1</v>
      </c>
      <c r="P319" s="1" t="s">
        <v>295</v>
      </c>
    </row>
    <row r="320" spans="1:437" x14ac:dyDescent="0.2">
      <c r="A320" s="1">
        <v>317</v>
      </c>
      <c r="B320" s="9">
        <v>45973.344560185185</v>
      </c>
      <c r="D320" s="9">
        <v>45931</v>
      </c>
      <c r="E320" s="1" t="s">
        <v>196</v>
      </c>
      <c r="F320" s="1" t="s">
        <v>627</v>
      </c>
      <c r="G320" s="1" t="s">
        <v>472</v>
      </c>
      <c r="H320" s="1">
        <v>6</v>
      </c>
      <c r="I320" s="1">
        <v>0</v>
      </c>
      <c r="J320" s="1">
        <v>3</v>
      </c>
      <c r="K320" s="1">
        <v>0</v>
      </c>
      <c r="M320" s="9" t="s">
        <v>214</v>
      </c>
      <c r="N320" s="1" t="s">
        <v>217</v>
      </c>
      <c r="O320" s="1" t="s">
        <v>571</v>
      </c>
      <c r="AU320" s="1" t="s">
        <v>1324</v>
      </c>
      <c r="AV320" s="1" t="s">
        <v>121</v>
      </c>
      <c r="AW320" s="1">
        <v>45955</v>
      </c>
      <c r="AX320" s="1">
        <v>210</v>
      </c>
      <c r="AY320" s="1">
        <v>28</v>
      </c>
      <c r="AZ320" s="1" t="s">
        <v>113</v>
      </c>
      <c r="BY320" s="1" t="s">
        <v>263</v>
      </c>
      <c r="CA320" s="1" t="s">
        <v>45</v>
      </c>
      <c r="CJ320" s="1" t="s">
        <v>121</v>
      </c>
      <c r="CK320" s="1">
        <v>45937</v>
      </c>
      <c r="CL320" s="1">
        <v>120</v>
      </c>
      <c r="CM320" s="1">
        <v>5</v>
      </c>
      <c r="CN320" s="1" t="s">
        <v>122</v>
      </c>
      <c r="CO320" s="1" t="s">
        <v>1148</v>
      </c>
      <c r="CR320" s="1" t="s">
        <v>46</v>
      </c>
      <c r="CZ320" s="1" t="s">
        <v>121</v>
      </c>
      <c r="DA320" s="1">
        <v>45949</v>
      </c>
      <c r="DB320" s="1">
        <v>180</v>
      </c>
      <c r="DC320" s="1">
        <v>45</v>
      </c>
      <c r="DD320" s="1" t="s">
        <v>122</v>
      </c>
      <c r="DE320" s="1" t="s">
        <v>1326</v>
      </c>
      <c r="DH320" s="1" t="s">
        <v>46</v>
      </c>
      <c r="DP320" s="1" t="s">
        <v>121</v>
      </c>
      <c r="DQ320" s="1">
        <v>45939</v>
      </c>
      <c r="DR320" s="1">
        <v>5</v>
      </c>
      <c r="DS320" s="1">
        <v>65</v>
      </c>
      <c r="DT320" s="1" t="s">
        <v>122</v>
      </c>
      <c r="DU320" s="1" t="s">
        <v>288</v>
      </c>
      <c r="DX320" s="1" t="s">
        <v>46</v>
      </c>
      <c r="EF320" s="1" t="s">
        <v>121</v>
      </c>
      <c r="EG320" s="1">
        <v>45959</v>
      </c>
      <c r="EH320" s="1">
        <v>5</v>
      </c>
      <c r="EI320" s="1">
        <v>40</v>
      </c>
      <c r="EJ320" s="1" t="s">
        <v>122</v>
      </c>
      <c r="FY320" s="1" t="s">
        <v>80</v>
      </c>
      <c r="GH320" s="1" t="s">
        <v>89</v>
      </c>
      <c r="GW320" s="1" t="s">
        <v>105</v>
      </c>
      <c r="HA320" s="1" t="s">
        <v>130</v>
      </c>
      <c r="HB320" s="1" t="s">
        <v>121</v>
      </c>
      <c r="HC320" s="1">
        <v>45937</v>
      </c>
      <c r="HD320" s="1" t="s">
        <v>1546</v>
      </c>
      <c r="HI320" s="1" t="s">
        <v>60</v>
      </c>
      <c r="IL320" s="1" t="s">
        <v>89</v>
      </c>
      <c r="JD320" s="1" t="s">
        <v>108</v>
      </c>
      <c r="JE320" s="1" t="s">
        <v>127</v>
      </c>
      <c r="JF320" s="1" t="s">
        <v>121</v>
      </c>
      <c r="JG320" s="1">
        <v>45932</v>
      </c>
      <c r="JH320" s="1" t="s">
        <v>1547</v>
      </c>
      <c r="JS320" s="1" t="s">
        <v>66</v>
      </c>
      <c r="KP320" s="1" t="s">
        <v>89</v>
      </c>
      <c r="LH320" s="1" t="s">
        <v>108</v>
      </c>
      <c r="LI320" s="1" t="s">
        <v>185</v>
      </c>
      <c r="LJ320" s="1" t="s">
        <v>121</v>
      </c>
      <c r="LK320" s="1">
        <v>45938</v>
      </c>
      <c r="LL320" s="1" t="s">
        <v>1548</v>
      </c>
    </row>
    <row r="321" spans="1:437" x14ac:dyDescent="0.2">
      <c r="A321" s="1">
        <v>318</v>
      </c>
      <c r="B321" s="9">
        <v>45973.474999999999</v>
      </c>
      <c r="D321" s="9">
        <v>45931</v>
      </c>
      <c r="E321" s="1" t="s">
        <v>174</v>
      </c>
      <c r="F321" s="1" t="s">
        <v>175</v>
      </c>
      <c r="G321" s="1" t="s">
        <v>1098</v>
      </c>
      <c r="H321" s="1">
        <v>1</v>
      </c>
      <c r="I321" s="1">
        <v>1</v>
      </c>
      <c r="J321" s="1">
        <v>1</v>
      </c>
      <c r="K321" s="1">
        <v>4</v>
      </c>
      <c r="P321" s="1" t="s">
        <v>295</v>
      </c>
    </row>
    <row r="322" spans="1:437" x14ac:dyDescent="0.2">
      <c r="A322" s="1">
        <v>319</v>
      </c>
      <c r="B322" s="9">
        <v>45973.643043981479</v>
      </c>
      <c r="D322" s="9">
        <v>45931</v>
      </c>
      <c r="E322" s="1" t="s">
        <v>125</v>
      </c>
      <c r="F322" s="1" t="s">
        <v>1313</v>
      </c>
      <c r="G322" s="1" t="s">
        <v>1314</v>
      </c>
      <c r="H322" s="1">
        <v>1</v>
      </c>
      <c r="I322" s="1">
        <v>3</v>
      </c>
      <c r="J322" s="1">
        <v>0</v>
      </c>
      <c r="K322" s="1">
        <v>9</v>
      </c>
      <c r="L322" s="1" t="s">
        <v>209</v>
      </c>
      <c r="O322" s="1" t="s">
        <v>571</v>
      </c>
      <c r="Q322" s="1" t="s">
        <v>1146</v>
      </c>
      <c r="R322" s="1" t="s">
        <v>121</v>
      </c>
      <c r="S322" s="1">
        <v>45961</v>
      </c>
      <c r="T322" s="1">
        <v>90</v>
      </c>
      <c r="U322" s="1">
        <v>20</v>
      </c>
      <c r="V322" s="1" t="s">
        <v>122</v>
      </c>
      <c r="FC322" s="1" t="s">
        <v>58</v>
      </c>
      <c r="GN322" s="1" t="s">
        <v>96</v>
      </c>
      <c r="GX322" s="1" t="s">
        <v>106</v>
      </c>
      <c r="HA322" s="1" t="s">
        <v>130</v>
      </c>
      <c r="HB322" s="1" t="s">
        <v>121</v>
      </c>
      <c r="HC322" s="1">
        <v>45934</v>
      </c>
      <c r="HD322" s="1" t="s">
        <v>1582</v>
      </c>
      <c r="HG322" s="1" t="s">
        <v>58</v>
      </c>
      <c r="HX322" s="1" t="s">
        <v>75</v>
      </c>
      <c r="IR322" s="1" t="s">
        <v>96</v>
      </c>
      <c r="JB322" s="1" t="s">
        <v>106</v>
      </c>
      <c r="JE322" s="1" t="s">
        <v>185</v>
      </c>
      <c r="JG322" s="1">
        <v>45933</v>
      </c>
      <c r="JH322" s="1" t="s">
        <v>1583</v>
      </c>
      <c r="JK322" s="1" t="s">
        <v>58</v>
      </c>
      <c r="KV322" s="1" t="s">
        <v>96</v>
      </c>
      <c r="LF322" s="1" t="s">
        <v>106</v>
      </c>
      <c r="LI322" s="1" t="s">
        <v>130</v>
      </c>
      <c r="LJ322" s="1" t="s">
        <v>121</v>
      </c>
      <c r="LK322" s="1">
        <v>45948</v>
      </c>
      <c r="LL322" s="1" t="s">
        <v>1584</v>
      </c>
    </row>
    <row r="323" spans="1:437" x14ac:dyDescent="0.2">
      <c r="A323" s="1">
        <v>320</v>
      </c>
      <c r="B323" s="9">
        <v>45975.670590277776</v>
      </c>
      <c r="D323" s="9">
        <v>45931</v>
      </c>
      <c r="E323" s="1" t="s">
        <v>150</v>
      </c>
      <c r="F323" s="1" t="s">
        <v>151</v>
      </c>
      <c r="G323" s="1" t="s">
        <v>152</v>
      </c>
      <c r="H323" s="1">
        <v>1</v>
      </c>
      <c r="I323" s="1">
        <v>1</v>
      </c>
      <c r="P323" s="1" t="s">
        <v>295</v>
      </c>
    </row>
    <row r="324" spans="1:437" x14ac:dyDescent="0.2">
      <c r="A324" s="1">
        <v>321</v>
      </c>
      <c r="B324" s="9">
        <v>45979.675150462965</v>
      </c>
      <c r="D324" s="9">
        <v>45931</v>
      </c>
      <c r="E324" s="1" t="s">
        <v>150</v>
      </c>
      <c r="F324" s="1" t="s">
        <v>151</v>
      </c>
      <c r="G324" s="1" t="s">
        <v>152</v>
      </c>
      <c r="I324" s="1">
        <v>1</v>
      </c>
      <c r="J324" s="1">
        <v>1</v>
      </c>
      <c r="N324" s="1" t="s">
        <v>217</v>
      </c>
      <c r="O324" s="1" t="s">
        <v>571</v>
      </c>
      <c r="BY324" s="1" t="s">
        <v>495</v>
      </c>
      <c r="CI324" s="1" t="s">
        <v>53</v>
      </c>
      <c r="CJ324" s="1" t="s">
        <v>121</v>
      </c>
      <c r="CK324" s="1">
        <v>45934</v>
      </c>
      <c r="CL324" s="1">
        <v>360</v>
      </c>
      <c r="CM324" s="1">
        <v>450</v>
      </c>
      <c r="CN324" s="1" t="s">
        <v>122</v>
      </c>
      <c r="PU324" s="1" t="s">
        <v>1585</v>
      </c>
    </row>
    <row r="325" spans="1:437" x14ac:dyDescent="0.2">
      <c r="A325" s="1">
        <v>322</v>
      </c>
      <c r="B325" s="9">
        <v>45981.618842592594</v>
      </c>
      <c r="D325" s="9">
        <v>45962</v>
      </c>
      <c r="E325" s="1" t="s">
        <v>178</v>
      </c>
      <c r="F325" s="1" t="s">
        <v>179</v>
      </c>
      <c r="G325" s="1" t="s">
        <v>180</v>
      </c>
      <c r="H325" s="1">
        <v>2</v>
      </c>
      <c r="I325" s="1">
        <v>1</v>
      </c>
      <c r="J325" s="1">
        <v>2</v>
      </c>
      <c r="N325" s="1" t="s">
        <v>217</v>
      </c>
      <c r="O325" s="1" t="s">
        <v>571</v>
      </c>
      <c r="FB325" s="1" t="s">
        <v>57</v>
      </c>
      <c r="GW325" s="1" t="s">
        <v>105</v>
      </c>
      <c r="HA325" s="1" t="s">
        <v>185</v>
      </c>
      <c r="HB325" s="1" t="s">
        <v>121</v>
      </c>
      <c r="HC325" s="1">
        <v>45975</v>
      </c>
      <c r="HD325" s="1" t="s">
        <v>1586</v>
      </c>
      <c r="HF325" s="1" t="s">
        <v>57</v>
      </c>
      <c r="HT325" s="1" t="s">
        <v>71</v>
      </c>
      <c r="JC325" s="1" t="s">
        <v>107</v>
      </c>
      <c r="JE325" s="1" t="s">
        <v>127</v>
      </c>
      <c r="JF325" s="1" t="s">
        <v>128</v>
      </c>
      <c r="JG325" s="1">
        <v>45981</v>
      </c>
      <c r="JH325" s="1" t="s">
        <v>1587</v>
      </c>
    </row>
    <row r="326" spans="1:437" x14ac:dyDescent="0.2">
      <c r="A326" s="1">
        <v>323</v>
      </c>
      <c r="B326" s="9">
        <v>45992.412164351852</v>
      </c>
      <c r="D326" s="9">
        <v>45962</v>
      </c>
      <c r="E326" s="1" t="s">
        <v>193</v>
      </c>
      <c r="F326" s="1" t="s">
        <v>289</v>
      </c>
      <c r="G326" s="1" t="s">
        <v>290</v>
      </c>
      <c r="H326" s="1">
        <v>4</v>
      </c>
      <c r="I326" s="1">
        <v>0</v>
      </c>
      <c r="J326" s="1">
        <v>2</v>
      </c>
      <c r="K326" s="1">
        <v>0</v>
      </c>
      <c r="N326" s="1" t="s">
        <v>217</v>
      </c>
      <c r="O326" s="1" t="s">
        <v>571</v>
      </c>
      <c r="BY326" s="1" t="s">
        <v>1410</v>
      </c>
      <c r="CI326" s="1" t="s">
        <v>53</v>
      </c>
      <c r="CJ326" s="1" t="s">
        <v>121</v>
      </c>
      <c r="CK326" s="1">
        <v>45966</v>
      </c>
      <c r="CL326" s="1">
        <v>60</v>
      </c>
      <c r="CM326" s="1">
        <v>5</v>
      </c>
      <c r="CN326" s="1" t="s">
        <v>122</v>
      </c>
      <c r="CO326" s="1" t="s">
        <v>1588</v>
      </c>
      <c r="CY326" s="1" t="s">
        <v>53</v>
      </c>
      <c r="CZ326" s="1" t="s">
        <v>121</v>
      </c>
      <c r="DA326" s="1">
        <v>45982</v>
      </c>
      <c r="DB326" s="1">
        <v>60</v>
      </c>
      <c r="DC326" s="1">
        <v>20</v>
      </c>
      <c r="DD326" s="1" t="s">
        <v>113</v>
      </c>
    </row>
    <row r="327" spans="1:437" x14ac:dyDescent="0.2">
      <c r="A327" s="1">
        <v>324</v>
      </c>
      <c r="B327" s="9">
        <v>45992.636319444442</v>
      </c>
      <c r="D327" s="9">
        <v>45962</v>
      </c>
      <c r="E327" s="1" t="s">
        <v>187</v>
      </c>
      <c r="F327" s="1" t="s">
        <v>265</v>
      </c>
      <c r="G327" s="1" t="s">
        <v>266</v>
      </c>
      <c r="K327" s="1">
        <v>2</v>
      </c>
      <c r="O327" s="1" t="s">
        <v>571</v>
      </c>
      <c r="GM327" s="1" t="s">
        <v>95</v>
      </c>
      <c r="GY327" s="1" t="s">
        <v>107</v>
      </c>
      <c r="HA327" s="1" t="s">
        <v>185</v>
      </c>
      <c r="HB327" s="1" t="s">
        <v>121</v>
      </c>
      <c r="HC327" s="1">
        <v>45964</v>
      </c>
      <c r="HD327" s="1" t="s">
        <v>1589</v>
      </c>
      <c r="IQ327" s="1" t="s">
        <v>95</v>
      </c>
      <c r="JC327" s="1" t="s">
        <v>107</v>
      </c>
      <c r="JE327" s="1" t="s">
        <v>127</v>
      </c>
      <c r="JF327" s="1" t="s">
        <v>121</v>
      </c>
      <c r="JG327" s="1">
        <v>45966</v>
      </c>
      <c r="JH327" s="1" t="s">
        <v>1590</v>
      </c>
      <c r="KU327" s="1" t="s">
        <v>95</v>
      </c>
      <c r="LH327" s="1" t="s">
        <v>108</v>
      </c>
      <c r="LI327" s="1" t="s">
        <v>127</v>
      </c>
      <c r="LJ327" s="1" t="s">
        <v>121</v>
      </c>
      <c r="LK327" s="1">
        <v>45973</v>
      </c>
      <c r="LL327" s="1" t="s">
        <v>1591</v>
      </c>
    </row>
    <row r="328" spans="1:437" x14ac:dyDescent="0.2">
      <c r="A328" s="1">
        <v>325</v>
      </c>
      <c r="B328" s="9">
        <v>45995.530046296299</v>
      </c>
      <c r="D328" s="9">
        <v>45962</v>
      </c>
      <c r="E328" s="1" t="s">
        <v>114</v>
      </c>
      <c r="F328" s="1" t="s">
        <v>1382</v>
      </c>
      <c r="G328" s="1" t="s">
        <v>1383</v>
      </c>
      <c r="K328" s="1">
        <v>1</v>
      </c>
      <c r="N328" s="1" t="s">
        <v>217</v>
      </c>
      <c r="O328" s="1" t="s">
        <v>571</v>
      </c>
      <c r="BY328" s="1" t="s">
        <v>490</v>
      </c>
      <c r="CA328" s="1" t="s">
        <v>45</v>
      </c>
      <c r="CJ328" s="1" t="s">
        <v>121</v>
      </c>
      <c r="CK328" s="1">
        <v>45974</v>
      </c>
      <c r="CL328" s="1">
        <v>90</v>
      </c>
      <c r="CM328" s="1">
        <v>10</v>
      </c>
      <c r="CN328" s="1" t="s">
        <v>113</v>
      </c>
      <c r="CO328" s="1" t="s">
        <v>1106</v>
      </c>
      <c r="CP328" s="1" t="s">
        <v>44</v>
      </c>
      <c r="CT328" s="1" t="s">
        <v>48</v>
      </c>
      <c r="CW328" s="1" t="s">
        <v>51</v>
      </c>
      <c r="CX328" s="1" t="s">
        <v>52</v>
      </c>
      <c r="CY328" s="1" t="s">
        <v>53</v>
      </c>
      <c r="CZ328" s="1" t="s">
        <v>121</v>
      </c>
      <c r="DA328" s="1">
        <v>45971</v>
      </c>
      <c r="DB328" s="1">
        <v>180</v>
      </c>
      <c r="DC328" s="1">
        <v>25</v>
      </c>
      <c r="DD328" s="1" t="s">
        <v>122</v>
      </c>
      <c r="DE328" s="1" t="s">
        <v>1106</v>
      </c>
      <c r="DM328" s="1" t="s">
        <v>51</v>
      </c>
      <c r="DP328" s="1" t="s">
        <v>128</v>
      </c>
      <c r="DQ328" s="1">
        <v>45965</v>
      </c>
      <c r="DR328" s="1">
        <v>60</v>
      </c>
      <c r="DS328" s="1">
        <v>6</v>
      </c>
      <c r="DT328" s="1" t="s">
        <v>113</v>
      </c>
      <c r="EA328" s="1" t="s">
        <v>49</v>
      </c>
      <c r="EF328" s="1" t="s">
        <v>121</v>
      </c>
      <c r="EN328" s="1" t="s">
        <v>46</v>
      </c>
      <c r="EV328" s="1" t="s">
        <v>112</v>
      </c>
      <c r="EW328" s="1">
        <v>45976</v>
      </c>
      <c r="EX328" s="1">
        <v>15</v>
      </c>
      <c r="EY328" s="1">
        <v>1</v>
      </c>
      <c r="EZ328" s="1" t="s">
        <v>113</v>
      </c>
      <c r="PU328" s="1" t="s">
        <v>1592</v>
      </c>
    </row>
    <row r="329" spans="1:437" x14ac:dyDescent="0.2">
      <c r="A329" s="1">
        <v>326</v>
      </c>
      <c r="B329" s="9">
        <v>45995.662905092591</v>
      </c>
      <c r="D329" s="9">
        <v>45962</v>
      </c>
      <c r="E329" s="1" t="s">
        <v>140</v>
      </c>
      <c r="F329" s="1" t="s">
        <v>1077</v>
      </c>
      <c r="G329" s="1" t="s">
        <v>1078</v>
      </c>
      <c r="H329" s="1">
        <v>1</v>
      </c>
      <c r="J329" s="1">
        <v>2</v>
      </c>
      <c r="P329" s="1" t="s">
        <v>295</v>
      </c>
      <c r="PU329" s="1" t="s">
        <v>1593</v>
      </c>
    </row>
    <row r="330" spans="1:437" x14ac:dyDescent="0.2">
      <c r="A330" s="1">
        <v>327</v>
      </c>
      <c r="B330" s="9">
        <v>45996.578275462962</v>
      </c>
      <c r="D330" s="9">
        <v>45962</v>
      </c>
      <c r="E330" s="1" t="s">
        <v>129</v>
      </c>
      <c r="F330" s="1" t="s">
        <v>1517</v>
      </c>
      <c r="G330" s="1" t="s">
        <v>1518</v>
      </c>
      <c r="H330" s="1">
        <v>4</v>
      </c>
      <c r="J330" s="1">
        <v>1</v>
      </c>
      <c r="L330" s="1" t="s">
        <v>209</v>
      </c>
      <c r="M330" s="9" t="s">
        <v>214</v>
      </c>
      <c r="N330" s="1" t="s">
        <v>217</v>
      </c>
      <c r="O330" s="1" t="s">
        <v>571</v>
      </c>
      <c r="Q330" s="1" t="s">
        <v>310</v>
      </c>
      <c r="R330" s="1" t="s">
        <v>128</v>
      </c>
      <c r="S330" s="1">
        <v>45986</v>
      </c>
      <c r="T330" s="1">
        <v>45</v>
      </c>
      <c r="U330" s="1">
        <v>4</v>
      </c>
      <c r="V330" s="1" t="s">
        <v>113</v>
      </c>
      <c r="AU330" s="1" t="s">
        <v>459</v>
      </c>
      <c r="AV330" s="1" t="s">
        <v>121</v>
      </c>
      <c r="AW330" s="1">
        <v>45966</v>
      </c>
      <c r="AX330" s="1">
        <v>120</v>
      </c>
      <c r="AY330" s="1">
        <v>3</v>
      </c>
      <c r="AZ330" s="1" t="s">
        <v>113</v>
      </c>
      <c r="BA330" s="1" t="s">
        <v>488</v>
      </c>
      <c r="BB330" s="1" t="s">
        <v>121</v>
      </c>
      <c r="BC330" s="1">
        <v>45974</v>
      </c>
      <c r="BD330" s="1">
        <v>60</v>
      </c>
      <c r="BE330" s="1">
        <v>2</v>
      </c>
      <c r="BF330" s="1" t="s">
        <v>113</v>
      </c>
      <c r="BG330" s="1" t="s">
        <v>485</v>
      </c>
      <c r="BH330" s="1" t="s">
        <v>121</v>
      </c>
      <c r="BI330" s="1">
        <v>45975</v>
      </c>
      <c r="BJ330" s="1">
        <v>120</v>
      </c>
      <c r="BK330" s="1">
        <v>8</v>
      </c>
      <c r="BL330" s="1" t="s">
        <v>122</v>
      </c>
      <c r="BM330" s="1" t="s">
        <v>460</v>
      </c>
      <c r="BN330" s="1" t="s">
        <v>121</v>
      </c>
      <c r="BO330" s="1">
        <v>45982</v>
      </c>
      <c r="BP330" s="1">
        <v>180</v>
      </c>
      <c r="BQ330" s="1">
        <v>6</v>
      </c>
      <c r="BR330" s="1" t="s">
        <v>113</v>
      </c>
      <c r="BY330" s="1" t="s">
        <v>413</v>
      </c>
      <c r="CC330" s="1" t="s">
        <v>47</v>
      </c>
      <c r="CJ330" s="1" t="s">
        <v>121</v>
      </c>
      <c r="CK330" s="1">
        <v>45980</v>
      </c>
      <c r="CL330" s="1">
        <v>195</v>
      </c>
      <c r="CM330" s="1">
        <v>15</v>
      </c>
      <c r="CN330" s="1" t="s">
        <v>113</v>
      </c>
      <c r="CO330" s="1" t="s">
        <v>413</v>
      </c>
      <c r="CY330" s="1" t="s">
        <v>53</v>
      </c>
      <c r="CZ330" s="1" t="s">
        <v>128</v>
      </c>
      <c r="DA330" s="1">
        <v>45967</v>
      </c>
      <c r="DB330" s="1">
        <v>120</v>
      </c>
      <c r="DC330" s="1">
        <v>10</v>
      </c>
      <c r="DD330" s="1" t="s">
        <v>122</v>
      </c>
      <c r="DE330" s="1" t="s">
        <v>1094</v>
      </c>
      <c r="DI330" s="1" t="s">
        <v>47</v>
      </c>
      <c r="DP330" s="1" t="s">
        <v>121</v>
      </c>
      <c r="DQ330" s="1">
        <v>45973</v>
      </c>
      <c r="DR330" s="1">
        <v>90</v>
      </c>
      <c r="DS330" s="1">
        <v>15</v>
      </c>
      <c r="DT330" s="1" t="s">
        <v>113</v>
      </c>
      <c r="DU330" s="1" t="s">
        <v>1094</v>
      </c>
      <c r="DX330" s="1" t="s">
        <v>46</v>
      </c>
      <c r="EF330" s="1" t="s">
        <v>121</v>
      </c>
      <c r="EG330" s="1">
        <v>45982</v>
      </c>
      <c r="EH330" s="1">
        <v>360</v>
      </c>
      <c r="EI330" s="1">
        <v>3</v>
      </c>
      <c r="EJ330" s="1" t="s">
        <v>122</v>
      </c>
      <c r="EK330" s="1" t="s">
        <v>1094</v>
      </c>
      <c r="EN330" s="1" t="s">
        <v>46</v>
      </c>
      <c r="EV330" s="1" t="s">
        <v>121</v>
      </c>
      <c r="EW330" s="1">
        <v>45965</v>
      </c>
      <c r="EX330" s="1">
        <v>90</v>
      </c>
      <c r="EY330" s="1">
        <v>3</v>
      </c>
      <c r="EZ330" s="1" t="s">
        <v>122</v>
      </c>
      <c r="FD330" s="1" t="s">
        <v>59</v>
      </c>
      <c r="FS330" s="1" t="s">
        <v>74</v>
      </c>
      <c r="GP330" s="1" t="s">
        <v>98</v>
      </c>
      <c r="GW330" s="1" t="s">
        <v>105</v>
      </c>
      <c r="HA330" s="1" t="s">
        <v>259</v>
      </c>
      <c r="HB330" s="1" t="s">
        <v>121</v>
      </c>
      <c r="HC330" s="1">
        <v>45975</v>
      </c>
      <c r="HD330" s="1" t="s">
        <v>1594</v>
      </c>
      <c r="HG330" s="1" t="s">
        <v>58</v>
      </c>
      <c r="HH330" s="1" t="s">
        <v>59</v>
      </c>
      <c r="HW330" s="1" t="s">
        <v>74</v>
      </c>
      <c r="IQ330" s="1" t="s">
        <v>95</v>
      </c>
      <c r="IR330" s="1" t="s">
        <v>96</v>
      </c>
      <c r="IS330" s="1" t="s">
        <v>97</v>
      </c>
      <c r="IT330" s="1" t="s">
        <v>98</v>
      </c>
      <c r="IU330" s="1" t="s">
        <v>99</v>
      </c>
      <c r="IV330" s="1" t="s">
        <v>100</v>
      </c>
      <c r="IW330" s="1" t="s">
        <v>101</v>
      </c>
      <c r="IX330" s="1" t="s">
        <v>102</v>
      </c>
      <c r="IY330" s="1" t="s">
        <v>103</v>
      </c>
      <c r="IZ330" s="1" t="s">
        <v>104</v>
      </c>
      <c r="JC330" s="1" t="s">
        <v>107</v>
      </c>
      <c r="JE330" s="1" t="s">
        <v>130</v>
      </c>
      <c r="JF330" s="1" t="s">
        <v>128</v>
      </c>
      <c r="JG330" s="1">
        <v>45986</v>
      </c>
      <c r="JH330" s="1" t="s">
        <v>1595</v>
      </c>
      <c r="JL330" s="1" t="s">
        <v>59</v>
      </c>
      <c r="KA330" s="1" t="s">
        <v>74</v>
      </c>
      <c r="KX330" s="1" t="s">
        <v>98</v>
      </c>
      <c r="LG330" s="1" t="s">
        <v>107</v>
      </c>
      <c r="LI330" s="1" t="s">
        <v>127</v>
      </c>
      <c r="LJ330" s="1" t="s">
        <v>128</v>
      </c>
      <c r="LK330" s="1">
        <v>45966</v>
      </c>
      <c r="LL330" s="1" t="s">
        <v>1596</v>
      </c>
      <c r="LP330" s="1" t="s">
        <v>59</v>
      </c>
      <c r="ME330" s="1" t="s">
        <v>74</v>
      </c>
      <c r="NB330" s="1" t="s">
        <v>98</v>
      </c>
      <c r="NL330" s="1" t="s">
        <v>108</v>
      </c>
      <c r="NM330" s="1" t="s">
        <v>259</v>
      </c>
      <c r="NN330" s="1" t="s">
        <v>128</v>
      </c>
      <c r="NO330" s="1">
        <v>45967</v>
      </c>
      <c r="NP330" s="1" t="s">
        <v>1597</v>
      </c>
      <c r="NT330" s="1" t="s">
        <v>59</v>
      </c>
      <c r="OI330" s="1" t="s">
        <v>74</v>
      </c>
      <c r="PF330" s="1" t="s">
        <v>98</v>
      </c>
      <c r="PO330" s="1" t="s">
        <v>107</v>
      </c>
      <c r="PQ330" s="1" t="s">
        <v>127</v>
      </c>
      <c r="PR330" s="1" t="s">
        <v>128</v>
      </c>
      <c r="PS330" s="1">
        <v>45980</v>
      </c>
      <c r="PT330" s="1" t="s">
        <v>1598</v>
      </c>
      <c r="PU330" s="1" t="s">
        <v>1599</v>
      </c>
    </row>
    <row r="331" spans="1:437" x14ac:dyDescent="0.2">
      <c r="A331" s="1">
        <v>328</v>
      </c>
      <c r="B331" s="9">
        <v>45999.322337962964</v>
      </c>
      <c r="D331" s="9">
        <v>45931</v>
      </c>
      <c r="E331" s="1" t="s">
        <v>189</v>
      </c>
      <c r="F331" s="1" t="s">
        <v>308</v>
      </c>
      <c r="G331" s="1" t="s">
        <v>465</v>
      </c>
      <c r="H331" s="1">
        <v>5</v>
      </c>
      <c r="K331" s="1">
        <v>1</v>
      </c>
      <c r="P331" s="1" t="s">
        <v>295</v>
      </c>
    </row>
    <row r="332" spans="1:437" x14ac:dyDescent="0.2">
      <c r="A332" s="1">
        <v>329</v>
      </c>
      <c r="B332" s="9">
        <v>45999.329432870371</v>
      </c>
      <c r="D332" s="9">
        <v>45962</v>
      </c>
      <c r="E332" s="1" t="s">
        <v>87</v>
      </c>
      <c r="F332" s="1" t="s">
        <v>131</v>
      </c>
      <c r="G332" s="1" t="s">
        <v>132</v>
      </c>
      <c r="H332" s="1">
        <v>2</v>
      </c>
      <c r="I332" s="1">
        <v>0</v>
      </c>
      <c r="J332" s="1">
        <v>0</v>
      </c>
      <c r="K332" s="1">
        <v>2</v>
      </c>
      <c r="P332" s="1" t="s">
        <v>295</v>
      </c>
    </row>
    <row r="333" spans="1:437" x14ac:dyDescent="0.2">
      <c r="A333" s="1">
        <v>330</v>
      </c>
      <c r="B333" s="9">
        <v>45999.375324074077</v>
      </c>
      <c r="D333" s="9">
        <v>45962</v>
      </c>
      <c r="E333" s="1" t="s">
        <v>196</v>
      </c>
      <c r="F333" s="1" t="s">
        <v>627</v>
      </c>
      <c r="G333" s="1" t="s">
        <v>472</v>
      </c>
      <c r="H333" s="1">
        <v>6</v>
      </c>
      <c r="I333" s="1">
        <v>0</v>
      </c>
      <c r="J333" s="1">
        <v>3</v>
      </c>
      <c r="K333" s="1">
        <v>0</v>
      </c>
      <c r="M333" s="9" t="s">
        <v>214</v>
      </c>
      <c r="N333" s="1" t="s">
        <v>217</v>
      </c>
      <c r="O333" s="1" t="s">
        <v>571</v>
      </c>
      <c r="AU333" s="1" t="s">
        <v>1324</v>
      </c>
      <c r="AV333" s="1" t="s">
        <v>121</v>
      </c>
      <c r="AW333" s="1">
        <v>45983</v>
      </c>
      <c r="AX333" s="1">
        <v>120</v>
      </c>
      <c r="AY333" s="1">
        <v>40</v>
      </c>
      <c r="AZ333" s="1" t="s">
        <v>149</v>
      </c>
      <c r="BY333" s="1" t="s">
        <v>1373</v>
      </c>
      <c r="CB333" s="1" t="s">
        <v>46</v>
      </c>
      <c r="CJ333" s="1" t="s">
        <v>121</v>
      </c>
      <c r="CK333" s="1">
        <v>45964</v>
      </c>
      <c r="CL333" s="1">
        <v>60</v>
      </c>
      <c r="CM333" s="1">
        <v>6</v>
      </c>
      <c r="CN333" s="1" t="s">
        <v>122</v>
      </c>
      <c r="CO333" s="1" t="s">
        <v>1326</v>
      </c>
      <c r="CR333" s="1" t="s">
        <v>46</v>
      </c>
      <c r="CZ333" s="1" t="s">
        <v>121</v>
      </c>
      <c r="DA333" s="1">
        <v>46009</v>
      </c>
      <c r="DB333" s="1">
        <v>60</v>
      </c>
      <c r="DC333" s="1">
        <v>6</v>
      </c>
      <c r="DD333" s="1" t="s">
        <v>149</v>
      </c>
      <c r="DE333" s="1" t="s">
        <v>1067</v>
      </c>
      <c r="DH333" s="1" t="s">
        <v>46</v>
      </c>
      <c r="DP333" s="1" t="s">
        <v>121</v>
      </c>
      <c r="DQ333" s="1">
        <v>45967</v>
      </c>
      <c r="DR333" s="1">
        <v>180</v>
      </c>
      <c r="DS333" s="1">
        <v>40</v>
      </c>
      <c r="DT333" s="1" t="s">
        <v>115</v>
      </c>
      <c r="FY333" s="1" t="s">
        <v>80</v>
      </c>
      <c r="GH333" s="1" t="s">
        <v>89</v>
      </c>
      <c r="GZ333" s="1" t="s">
        <v>108</v>
      </c>
      <c r="HA333" s="1" t="s">
        <v>127</v>
      </c>
      <c r="HB333" s="1" t="s">
        <v>121</v>
      </c>
      <c r="HC333" s="1">
        <v>45995</v>
      </c>
      <c r="HD333" s="1" t="s">
        <v>1069</v>
      </c>
      <c r="IL333" s="1" t="s">
        <v>89</v>
      </c>
      <c r="JA333" s="1" t="s">
        <v>105</v>
      </c>
      <c r="JE333" s="1" t="s">
        <v>130</v>
      </c>
      <c r="JF333" s="1" t="s">
        <v>121</v>
      </c>
      <c r="JG333" s="1">
        <v>45974</v>
      </c>
      <c r="JH333" s="1" t="s">
        <v>1600</v>
      </c>
      <c r="KP333" s="1" t="s">
        <v>89</v>
      </c>
      <c r="LE333" s="1" t="s">
        <v>105</v>
      </c>
      <c r="LI333" s="1" t="s">
        <v>185</v>
      </c>
      <c r="LJ333" s="1" t="s">
        <v>121</v>
      </c>
      <c r="LK333" s="1">
        <v>45976</v>
      </c>
      <c r="LL333" s="1" t="s">
        <v>1601</v>
      </c>
      <c r="MT333" s="1" t="s">
        <v>89</v>
      </c>
      <c r="NI333" s="1" t="s">
        <v>105</v>
      </c>
      <c r="NM333" s="1" t="s">
        <v>185</v>
      </c>
      <c r="NN333" s="1" t="s">
        <v>121</v>
      </c>
      <c r="NO333" s="1">
        <v>45976</v>
      </c>
      <c r="NP333" s="1" t="s">
        <v>1602</v>
      </c>
    </row>
    <row r="334" spans="1:437" x14ac:dyDescent="0.2">
      <c r="A334" s="1">
        <v>331</v>
      </c>
      <c r="B334" s="9">
        <v>45999.380300925928</v>
      </c>
      <c r="D334" s="9">
        <v>45962</v>
      </c>
      <c r="E334" s="1" t="s">
        <v>137</v>
      </c>
      <c r="F334" s="1" t="s">
        <v>548</v>
      </c>
      <c r="G334" s="1" t="s">
        <v>549</v>
      </c>
      <c r="H334" s="1">
        <v>3</v>
      </c>
      <c r="I334" s="1">
        <v>1</v>
      </c>
      <c r="J334" s="1">
        <v>1</v>
      </c>
      <c r="K334" s="1">
        <v>1</v>
      </c>
      <c r="L334" s="1" t="s">
        <v>209</v>
      </c>
      <c r="N334" s="1" t="s">
        <v>217</v>
      </c>
      <c r="Q334" s="1" t="s">
        <v>138</v>
      </c>
      <c r="R334" s="1" t="s">
        <v>121</v>
      </c>
      <c r="S334" s="1">
        <v>45964</v>
      </c>
      <c r="T334" s="1">
        <v>60</v>
      </c>
      <c r="U334" s="1">
        <v>1</v>
      </c>
      <c r="V334" s="1" t="s">
        <v>122</v>
      </c>
      <c r="W334" s="1" t="s">
        <v>138</v>
      </c>
      <c r="X334" s="1" t="s">
        <v>128</v>
      </c>
      <c r="Y334" s="1">
        <v>45981</v>
      </c>
      <c r="Z334" s="1">
        <v>45</v>
      </c>
      <c r="AA334" s="1">
        <v>1</v>
      </c>
      <c r="AB334" s="1" t="s">
        <v>113</v>
      </c>
      <c r="BY334" s="1" t="s">
        <v>1061</v>
      </c>
      <c r="CA334" s="1" t="s">
        <v>45</v>
      </c>
      <c r="CJ334" s="1" t="s">
        <v>128</v>
      </c>
      <c r="CK334" s="1">
        <v>45979</v>
      </c>
      <c r="CL334" s="1">
        <v>15</v>
      </c>
      <c r="CM334" s="1">
        <v>1</v>
      </c>
      <c r="CN334" s="1" t="s">
        <v>113</v>
      </c>
    </row>
    <row r="335" spans="1:437" x14ac:dyDescent="0.2">
      <c r="A335" s="1">
        <v>332</v>
      </c>
      <c r="B335" s="9">
        <v>45999.409814814811</v>
      </c>
      <c r="D335" s="9">
        <v>45962</v>
      </c>
      <c r="E335" s="1" t="s">
        <v>170</v>
      </c>
      <c r="F335" s="1" t="s">
        <v>563</v>
      </c>
      <c r="G335" s="1" t="s">
        <v>564</v>
      </c>
      <c r="J335" s="1">
        <v>1</v>
      </c>
      <c r="N335" s="1" t="s">
        <v>217</v>
      </c>
      <c r="BY335" s="1" t="s">
        <v>499</v>
      </c>
      <c r="CF335" s="1" t="s">
        <v>50</v>
      </c>
      <c r="CJ335" s="1" t="s">
        <v>121</v>
      </c>
      <c r="CK335" s="1">
        <v>45982</v>
      </c>
      <c r="CL335" s="1">
        <v>240</v>
      </c>
      <c r="CM335" s="1">
        <v>5</v>
      </c>
      <c r="CN335" s="1" t="s">
        <v>122</v>
      </c>
    </row>
    <row r="336" spans="1:437" x14ac:dyDescent="0.2">
      <c r="A336" s="1">
        <v>333</v>
      </c>
      <c r="B336" s="9">
        <v>45999.418553240743</v>
      </c>
      <c r="D336" s="9">
        <v>45931</v>
      </c>
      <c r="E336" s="1" t="s">
        <v>155</v>
      </c>
      <c r="F336" s="1" t="s">
        <v>530</v>
      </c>
      <c r="G336" s="1" t="s">
        <v>552</v>
      </c>
      <c r="H336" s="1">
        <v>3</v>
      </c>
      <c r="K336" s="1">
        <v>2</v>
      </c>
      <c r="L336" s="1" t="s">
        <v>209</v>
      </c>
      <c r="Q336" s="1" t="s">
        <v>1165</v>
      </c>
      <c r="R336" s="1" t="s">
        <v>121</v>
      </c>
      <c r="S336" s="1">
        <v>45931</v>
      </c>
      <c r="T336" s="1">
        <v>300</v>
      </c>
      <c r="U336" s="1">
        <v>6</v>
      </c>
      <c r="V336" s="1" t="s">
        <v>122</v>
      </c>
      <c r="PU336" s="1" t="s">
        <v>1603</v>
      </c>
    </row>
    <row r="337" spans="1:437" x14ac:dyDescent="0.2">
      <c r="A337" s="1">
        <v>334</v>
      </c>
      <c r="B337" s="9">
        <v>45999.425949074073</v>
      </c>
      <c r="D337" s="9">
        <v>45962</v>
      </c>
      <c r="E337" s="1" t="s">
        <v>148</v>
      </c>
      <c r="F337" s="1" t="s">
        <v>436</v>
      </c>
      <c r="G337" s="1" t="s">
        <v>437</v>
      </c>
      <c r="H337" s="1">
        <v>4</v>
      </c>
      <c r="J337" s="1">
        <v>1</v>
      </c>
      <c r="O337" s="1" t="s">
        <v>571</v>
      </c>
      <c r="FQ337" s="1" t="s">
        <v>72</v>
      </c>
      <c r="GZ337" s="1" t="s">
        <v>108</v>
      </c>
      <c r="HA337" s="1" t="s">
        <v>127</v>
      </c>
      <c r="HB337" s="1" t="s">
        <v>128</v>
      </c>
      <c r="HC337" s="1">
        <v>45967</v>
      </c>
      <c r="HD337" s="1" t="s">
        <v>1604</v>
      </c>
    </row>
    <row r="338" spans="1:437" x14ac:dyDescent="0.2">
      <c r="A338" s="1">
        <v>335</v>
      </c>
      <c r="B338" s="9">
        <v>45999.440127314818</v>
      </c>
      <c r="D338" s="9">
        <v>45962</v>
      </c>
      <c r="E338" s="1" t="s">
        <v>155</v>
      </c>
      <c r="F338" s="1" t="s">
        <v>530</v>
      </c>
      <c r="G338" s="1" t="s">
        <v>552</v>
      </c>
      <c r="H338" s="1">
        <v>3</v>
      </c>
      <c r="K338" s="1">
        <v>2</v>
      </c>
      <c r="N338" s="1" t="s">
        <v>217</v>
      </c>
      <c r="BY338" s="1" t="s">
        <v>512</v>
      </c>
      <c r="CB338" s="1" t="s">
        <v>46</v>
      </c>
      <c r="CJ338" s="1" t="s">
        <v>121</v>
      </c>
      <c r="CK338" s="1">
        <v>45980</v>
      </c>
      <c r="CL338" s="1">
        <v>120</v>
      </c>
      <c r="CM338" s="1">
        <v>2</v>
      </c>
      <c r="CN338" s="1" t="s">
        <v>122</v>
      </c>
      <c r="CO338" s="1" t="s">
        <v>156</v>
      </c>
      <c r="CR338" s="1" t="s">
        <v>46</v>
      </c>
      <c r="CZ338" s="1" t="s">
        <v>121</v>
      </c>
      <c r="DA338" s="1">
        <v>45979</v>
      </c>
      <c r="DB338" s="1">
        <v>120</v>
      </c>
      <c r="DC338" s="1">
        <v>2</v>
      </c>
      <c r="DD338" s="1" t="s">
        <v>122</v>
      </c>
    </row>
    <row r="339" spans="1:437" x14ac:dyDescent="0.2">
      <c r="A339" s="1">
        <v>336</v>
      </c>
      <c r="B339" s="9">
        <v>45999.476319444446</v>
      </c>
      <c r="D339" s="9">
        <v>45962</v>
      </c>
      <c r="E339" s="1" t="s">
        <v>157</v>
      </c>
      <c r="F339" s="1" t="s">
        <v>1320</v>
      </c>
      <c r="G339" s="1" t="s">
        <v>159</v>
      </c>
      <c r="H339" s="1">
        <v>9</v>
      </c>
      <c r="I339" s="1">
        <v>1</v>
      </c>
      <c r="J339" s="1">
        <v>9</v>
      </c>
      <c r="K339" s="1">
        <v>1</v>
      </c>
      <c r="N339" s="1" t="s">
        <v>217</v>
      </c>
      <c r="O339" s="1" t="s">
        <v>571</v>
      </c>
      <c r="BY339" s="1" t="s">
        <v>163</v>
      </c>
      <c r="CA339" s="1" t="s">
        <v>45</v>
      </c>
      <c r="CJ339" s="1" t="s">
        <v>121</v>
      </c>
      <c r="CK339" s="1">
        <v>45979</v>
      </c>
      <c r="CL339" s="1">
        <v>60</v>
      </c>
      <c r="CM339" s="1">
        <v>6</v>
      </c>
      <c r="CN339" s="1" t="s">
        <v>149</v>
      </c>
      <c r="FF339" s="1" t="s">
        <v>61</v>
      </c>
      <c r="GQ339" s="1" t="s">
        <v>99</v>
      </c>
      <c r="GX339" s="1" t="s">
        <v>106</v>
      </c>
      <c r="HA339" s="1" t="s">
        <v>130</v>
      </c>
      <c r="HB339" s="1" t="s">
        <v>121</v>
      </c>
      <c r="HC339" s="1">
        <v>45976</v>
      </c>
      <c r="HD339" s="1" t="s">
        <v>1605</v>
      </c>
      <c r="HJ339" s="1" t="s">
        <v>61</v>
      </c>
      <c r="IA339" s="1" t="s">
        <v>78</v>
      </c>
      <c r="IU339" s="1" t="s">
        <v>99</v>
      </c>
      <c r="JC339" s="1" t="s">
        <v>107</v>
      </c>
      <c r="JE339" s="1" t="s">
        <v>185</v>
      </c>
      <c r="JF339" s="1" t="s">
        <v>128</v>
      </c>
      <c r="JG339" s="1">
        <v>45986</v>
      </c>
      <c r="JH339" s="1" t="s">
        <v>1606</v>
      </c>
    </row>
    <row r="340" spans="1:437" x14ac:dyDescent="0.2">
      <c r="A340" s="1">
        <v>337</v>
      </c>
      <c r="B340" s="9">
        <v>45999.575624999998</v>
      </c>
      <c r="D340" s="9">
        <v>45962</v>
      </c>
      <c r="E340" s="1" t="s">
        <v>90</v>
      </c>
      <c r="F340" s="1" t="s">
        <v>570</v>
      </c>
      <c r="G340" s="1" t="s">
        <v>1607</v>
      </c>
      <c r="H340" s="1">
        <v>6</v>
      </c>
      <c r="I340" s="1">
        <v>1</v>
      </c>
      <c r="J340" s="1">
        <v>0</v>
      </c>
      <c r="K340" s="1">
        <v>1</v>
      </c>
      <c r="N340" s="1" t="s">
        <v>217</v>
      </c>
      <c r="O340" s="1" t="s">
        <v>571</v>
      </c>
      <c r="BY340" s="1" t="s">
        <v>1122</v>
      </c>
      <c r="CE340" s="1" t="s">
        <v>49</v>
      </c>
      <c r="CJ340" s="1" t="s">
        <v>121</v>
      </c>
      <c r="CK340" s="1">
        <v>45968</v>
      </c>
      <c r="CL340" s="1">
        <v>60</v>
      </c>
      <c r="CM340" s="1">
        <v>4</v>
      </c>
      <c r="CN340" s="1" t="s">
        <v>113</v>
      </c>
      <c r="CO340" s="1" t="s">
        <v>1608</v>
      </c>
      <c r="CR340" s="1" t="s">
        <v>46</v>
      </c>
      <c r="CZ340" s="1" t="s">
        <v>121</v>
      </c>
      <c r="DA340" s="1">
        <v>45974</v>
      </c>
      <c r="DB340" s="1">
        <v>60</v>
      </c>
      <c r="DC340" s="1">
        <v>2</v>
      </c>
      <c r="DD340" s="1" t="s">
        <v>113</v>
      </c>
      <c r="DF340" s="1" t="s">
        <v>44</v>
      </c>
      <c r="DP340" s="1" t="s">
        <v>121</v>
      </c>
      <c r="DQ340" s="1">
        <v>45964</v>
      </c>
      <c r="DR340" s="1">
        <v>60</v>
      </c>
      <c r="DS340" s="1">
        <v>2</v>
      </c>
      <c r="DT340" s="1" t="s">
        <v>113</v>
      </c>
      <c r="DU340" s="1" t="s">
        <v>1530</v>
      </c>
      <c r="DX340" s="1" t="s">
        <v>46</v>
      </c>
      <c r="EF340" s="1" t="s">
        <v>128</v>
      </c>
      <c r="EG340" s="1">
        <v>45979</v>
      </c>
      <c r="EH340" s="1">
        <v>60</v>
      </c>
      <c r="EI340" s="1">
        <v>8</v>
      </c>
      <c r="EJ340" s="1" t="s">
        <v>113</v>
      </c>
      <c r="GI340" s="1" t="s">
        <v>90</v>
      </c>
      <c r="GX340" s="1" t="s">
        <v>106</v>
      </c>
      <c r="HB340" s="1" t="s">
        <v>121</v>
      </c>
      <c r="HC340" s="1">
        <v>45979</v>
      </c>
      <c r="HD340" s="1" t="s">
        <v>1609</v>
      </c>
    </row>
    <row r="341" spans="1:437" x14ac:dyDescent="0.2">
      <c r="A341" s="1">
        <v>338</v>
      </c>
      <c r="B341" s="9">
        <v>46000.403946759259</v>
      </c>
      <c r="D341" s="9">
        <v>45962</v>
      </c>
      <c r="E341" s="1" t="s">
        <v>182</v>
      </c>
      <c r="F341" s="1" t="s">
        <v>427</v>
      </c>
      <c r="G341" s="1" t="s">
        <v>428</v>
      </c>
      <c r="H341" s="1">
        <v>5</v>
      </c>
      <c r="J341" s="1">
        <v>5</v>
      </c>
      <c r="L341" s="1" t="s">
        <v>209</v>
      </c>
      <c r="M341" s="9" t="s">
        <v>214</v>
      </c>
      <c r="N341" s="1" t="s">
        <v>217</v>
      </c>
      <c r="O341" s="1" t="s">
        <v>571</v>
      </c>
      <c r="Q341" s="1" t="s">
        <v>432</v>
      </c>
      <c r="R341" s="1" t="s">
        <v>121</v>
      </c>
      <c r="S341" s="1">
        <v>45966</v>
      </c>
      <c r="T341" s="1">
        <v>60</v>
      </c>
      <c r="U341" s="1">
        <v>1</v>
      </c>
      <c r="V341" s="1" t="s">
        <v>113</v>
      </c>
      <c r="W341" s="1" t="s">
        <v>1021</v>
      </c>
      <c r="X341" s="1" t="s">
        <v>121</v>
      </c>
      <c r="Y341" s="1">
        <v>45972</v>
      </c>
      <c r="Z341" s="1">
        <v>60</v>
      </c>
      <c r="AA341" s="1">
        <v>2</v>
      </c>
      <c r="AB341" s="1" t="s">
        <v>113</v>
      </c>
      <c r="AC341" s="1" t="s">
        <v>1610</v>
      </c>
      <c r="AD341" s="1" t="s">
        <v>121</v>
      </c>
      <c r="AE341" s="1">
        <v>45971</v>
      </c>
      <c r="AF341" s="1">
        <v>60</v>
      </c>
      <c r="AG341" s="1">
        <v>1</v>
      </c>
      <c r="AH341" s="1" t="s">
        <v>113</v>
      </c>
      <c r="AU341" s="1" t="s">
        <v>429</v>
      </c>
      <c r="AV341" s="1" t="s">
        <v>121</v>
      </c>
      <c r="AW341" s="1">
        <v>45973</v>
      </c>
      <c r="AX341" s="1">
        <v>60</v>
      </c>
      <c r="AY341" s="1">
        <v>2</v>
      </c>
      <c r="AZ341" s="1" t="s">
        <v>122</v>
      </c>
      <c r="BA341" s="1" t="s">
        <v>1023</v>
      </c>
      <c r="BB341" s="1" t="s">
        <v>121</v>
      </c>
      <c r="BC341" s="1">
        <v>45972</v>
      </c>
      <c r="BD341" s="1">
        <v>60</v>
      </c>
      <c r="BE341" s="1">
        <v>1</v>
      </c>
      <c r="BF341" s="1" t="s">
        <v>113</v>
      </c>
      <c r="BY341" s="1" t="s">
        <v>1024</v>
      </c>
      <c r="CB341" s="1" t="s">
        <v>46</v>
      </c>
      <c r="CJ341" s="1" t="s">
        <v>121</v>
      </c>
      <c r="CK341" s="1">
        <v>45971</v>
      </c>
      <c r="CL341" s="1">
        <v>120</v>
      </c>
      <c r="CM341" s="1">
        <v>3</v>
      </c>
      <c r="CN341" s="1" t="s">
        <v>113</v>
      </c>
      <c r="CO341" s="1" t="s">
        <v>183</v>
      </c>
      <c r="CP341" s="1" t="s">
        <v>44</v>
      </c>
      <c r="CV341" s="1" t="s">
        <v>50</v>
      </c>
      <c r="CZ341" s="1" t="s">
        <v>121</v>
      </c>
      <c r="DA341" s="1">
        <v>45975</v>
      </c>
      <c r="DB341" s="1">
        <v>60</v>
      </c>
      <c r="DC341" s="1">
        <v>2</v>
      </c>
      <c r="DD341" s="1" t="s">
        <v>113</v>
      </c>
      <c r="FH341" s="1" t="s">
        <v>63</v>
      </c>
      <c r="GC341" s="1" t="s">
        <v>84</v>
      </c>
      <c r="GZ341" s="1" t="s">
        <v>108</v>
      </c>
      <c r="HA341" s="1" t="s">
        <v>185</v>
      </c>
      <c r="HB341" s="1" t="s">
        <v>128</v>
      </c>
      <c r="HC341" s="1">
        <v>45979</v>
      </c>
    </row>
    <row r="342" spans="1:437" x14ac:dyDescent="0.2">
      <c r="A342" s="1">
        <v>339</v>
      </c>
      <c r="B342" s="9">
        <v>46000.447280092594</v>
      </c>
      <c r="D342" s="9">
        <v>45962</v>
      </c>
      <c r="E342" s="1" t="s">
        <v>150</v>
      </c>
      <c r="F342" s="1" t="s">
        <v>151</v>
      </c>
      <c r="G342" s="1" t="s">
        <v>152</v>
      </c>
      <c r="I342" s="1">
        <v>1</v>
      </c>
      <c r="J342" s="1">
        <v>1</v>
      </c>
      <c r="M342" s="9" t="s">
        <v>214</v>
      </c>
      <c r="N342" s="1" t="s">
        <v>217</v>
      </c>
      <c r="AU342" s="1" t="s">
        <v>153</v>
      </c>
      <c r="AV342" s="1" t="s">
        <v>121</v>
      </c>
      <c r="AW342" s="1">
        <v>45973</v>
      </c>
      <c r="AX342" s="1">
        <v>45</v>
      </c>
      <c r="AY342" s="1">
        <v>2</v>
      </c>
      <c r="AZ342" s="1" t="s">
        <v>122</v>
      </c>
      <c r="BY342" s="1" t="s">
        <v>495</v>
      </c>
      <c r="CI342" s="1" t="s">
        <v>53</v>
      </c>
      <c r="CJ342" s="1" t="s">
        <v>121</v>
      </c>
      <c r="CK342" s="1">
        <v>45973</v>
      </c>
      <c r="CL342" s="1">
        <v>15</v>
      </c>
      <c r="CM342" s="1">
        <v>1</v>
      </c>
      <c r="CN342" s="1" t="s">
        <v>122</v>
      </c>
      <c r="CO342" s="1" t="s">
        <v>1322</v>
      </c>
      <c r="CY342" s="1" t="s">
        <v>53</v>
      </c>
      <c r="CZ342" s="1" t="s">
        <v>121</v>
      </c>
      <c r="DA342" s="1">
        <v>45973</v>
      </c>
      <c r="DB342" s="1">
        <v>15</v>
      </c>
      <c r="DC342" s="1">
        <v>1</v>
      </c>
      <c r="DD342" s="1" t="s">
        <v>122</v>
      </c>
      <c r="DE342" s="1" t="s">
        <v>1119</v>
      </c>
      <c r="DO342" s="1" t="s">
        <v>53</v>
      </c>
      <c r="DP342" s="1" t="s">
        <v>121</v>
      </c>
      <c r="DQ342" s="1">
        <v>45975</v>
      </c>
      <c r="DR342" s="1">
        <v>15</v>
      </c>
      <c r="DS342" s="1">
        <v>1</v>
      </c>
      <c r="DT342" s="1" t="s">
        <v>122</v>
      </c>
      <c r="DU342" s="1" t="s">
        <v>300</v>
      </c>
      <c r="EE342" s="1" t="s">
        <v>53</v>
      </c>
      <c r="EF342" s="1" t="s">
        <v>121</v>
      </c>
      <c r="EG342" s="1">
        <v>45974</v>
      </c>
      <c r="EH342" s="1">
        <v>30</v>
      </c>
      <c r="EI342" s="1">
        <v>2</v>
      </c>
      <c r="EJ342" s="1" t="s">
        <v>122</v>
      </c>
    </row>
    <row r="343" spans="1:437" x14ac:dyDescent="0.2">
      <c r="A343" s="1">
        <v>340</v>
      </c>
      <c r="B343" s="9">
        <v>46000.4690625</v>
      </c>
      <c r="D343" s="9">
        <v>45962</v>
      </c>
      <c r="E343" s="1" t="s">
        <v>91</v>
      </c>
      <c r="F343" s="1" t="s">
        <v>118</v>
      </c>
      <c r="G343" s="1" t="s">
        <v>119</v>
      </c>
      <c r="H343" s="1">
        <v>4</v>
      </c>
      <c r="I343" s="1">
        <v>0</v>
      </c>
      <c r="J343" s="1">
        <v>1</v>
      </c>
      <c r="K343" s="1">
        <v>1</v>
      </c>
      <c r="M343" s="9" t="s">
        <v>214</v>
      </c>
      <c r="N343" s="1" t="s">
        <v>217</v>
      </c>
      <c r="AU343" s="1" t="s">
        <v>1611</v>
      </c>
      <c r="AV343" s="1" t="s">
        <v>126</v>
      </c>
      <c r="AW343" s="1">
        <v>45966</v>
      </c>
      <c r="AX343" s="1">
        <v>10</v>
      </c>
      <c r="AY343" s="1">
        <v>1</v>
      </c>
      <c r="AZ343" s="1" t="s">
        <v>113</v>
      </c>
      <c r="BY343" s="1" t="s">
        <v>262</v>
      </c>
      <c r="CB343" s="1" t="s">
        <v>46</v>
      </c>
      <c r="CJ343" s="1" t="s">
        <v>121</v>
      </c>
      <c r="CK343" s="1">
        <v>45979</v>
      </c>
      <c r="CL343" s="1">
        <v>60</v>
      </c>
      <c r="CM343" s="1">
        <v>3</v>
      </c>
      <c r="CN343" s="1" t="s">
        <v>113</v>
      </c>
      <c r="CO343" s="1" t="s">
        <v>423</v>
      </c>
      <c r="CP343" s="1" t="s">
        <v>44</v>
      </c>
      <c r="CT343" s="1" t="s">
        <v>48</v>
      </c>
      <c r="CV343" s="1" t="s">
        <v>50</v>
      </c>
      <c r="CZ343" s="1" t="s">
        <v>121</v>
      </c>
      <c r="DA343" s="1">
        <v>45966</v>
      </c>
      <c r="DB343" s="1">
        <v>60</v>
      </c>
      <c r="DC343" s="1">
        <v>6</v>
      </c>
      <c r="DD343" s="1" t="s">
        <v>113</v>
      </c>
      <c r="DE343" s="1" t="s">
        <v>263</v>
      </c>
      <c r="DH343" s="1" t="s">
        <v>46</v>
      </c>
      <c r="DP343" s="1" t="s">
        <v>121</v>
      </c>
      <c r="DQ343" s="1">
        <v>45968</v>
      </c>
      <c r="DR343" s="1">
        <v>60</v>
      </c>
      <c r="DS343" s="1">
        <v>3</v>
      </c>
      <c r="DT343" s="1" t="s">
        <v>113</v>
      </c>
    </row>
    <row r="344" spans="1:437" x14ac:dyDescent="0.2">
      <c r="A344" s="1">
        <v>341</v>
      </c>
      <c r="B344" s="9">
        <v>46000.657430555555</v>
      </c>
      <c r="D344" s="9">
        <v>45962</v>
      </c>
      <c r="E344" s="1" t="s">
        <v>144</v>
      </c>
      <c r="F344" s="1" t="s">
        <v>1159</v>
      </c>
      <c r="G344" s="1" t="s">
        <v>551</v>
      </c>
      <c r="H344" s="1">
        <v>3</v>
      </c>
      <c r="K344" s="1">
        <v>1</v>
      </c>
      <c r="N344" s="1" t="s">
        <v>217</v>
      </c>
      <c r="O344" s="1" t="s">
        <v>571</v>
      </c>
      <c r="BY344" s="1" t="s">
        <v>147</v>
      </c>
      <c r="CB344" s="1" t="s">
        <v>46</v>
      </c>
      <c r="CJ344" s="1" t="s">
        <v>121</v>
      </c>
      <c r="CK344" s="1">
        <v>45980</v>
      </c>
      <c r="CL344" s="1">
        <v>120</v>
      </c>
      <c r="CM344" s="1">
        <v>12</v>
      </c>
      <c r="CN344" s="1" t="s">
        <v>115</v>
      </c>
      <c r="CO344" s="1" t="s">
        <v>1275</v>
      </c>
      <c r="CR344" s="1" t="s">
        <v>46</v>
      </c>
      <c r="CZ344" s="1" t="s">
        <v>121</v>
      </c>
      <c r="DA344" s="1">
        <v>45965</v>
      </c>
      <c r="DB344" s="1">
        <v>120</v>
      </c>
      <c r="DC344" s="1">
        <v>30</v>
      </c>
      <c r="DD344" s="1" t="s">
        <v>115</v>
      </c>
      <c r="DE344" s="1" t="s">
        <v>1161</v>
      </c>
      <c r="DH344" s="1" t="s">
        <v>46</v>
      </c>
      <c r="DP344" s="1" t="s">
        <v>121</v>
      </c>
      <c r="DQ344" s="1">
        <v>45973</v>
      </c>
      <c r="DR344" s="1">
        <v>120</v>
      </c>
      <c r="DS344" s="1">
        <v>20</v>
      </c>
      <c r="DT344" s="1" t="s">
        <v>115</v>
      </c>
      <c r="EE344" s="1" t="s">
        <v>53</v>
      </c>
      <c r="EF344" s="1" t="s">
        <v>121</v>
      </c>
      <c r="EG344" s="1">
        <v>45975</v>
      </c>
      <c r="EH344" s="1">
        <v>300</v>
      </c>
      <c r="EI344" s="1">
        <v>50</v>
      </c>
      <c r="EJ344" s="1" t="s">
        <v>115</v>
      </c>
      <c r="FD344" s="1" t="s">
        <v>59</v>
      </c>
      <c r="GP344" s="1" t="s">
        <v>98</v>
      </c>
      <c r="GY344" s="1" t="s">
        <v>107</v>
      </c>
      <c r="HA344" s="1" t="s">
        <v>130</v>
      </c>
      <c r="HB344" s="1" t="s">
        <v>121</v>
      </c>
      <c r="HC344" s="1">
        <v>45975</v>
      </c>
      <c r="HD344" s="1" t="s">
        <v>1612</v>
      </c>
    </row>
    <row r="345" spans="1:437" x14ac:dyDescent="0.2">
      <c r="A345" s="1">
        <v>342</v>
      </c>
      <c r="B345" s="9">
        <v>46001.351504629631</v>
      </c>
      <c r="D345" s="9">
        <v>45962</v>
      </c>
      <c r="E345" s="1" t="s">
        <v>191</v>
      </c>
      <c r="F345" s="1" t="s">
        <v>534</v>
      </c>
      <c r="G345" s="1" t="s">
        <v>535</v>
      </c>
      <c r="H345" s="1">
        <v>2</v>
      </c>
      <c r="J345" s="1">
        <v>1</v>
      </c>
      <c r="P345" s="1" t="s">
        <v>295</v>
      </c>
      <c r="PU345" s="1" t="s">
        <v>1613</v>
      </c>
    </row>
    <row r="346" spans="1:437" x14ac:dyDescent="0.2">
      <c r="A346" s="1">
        <v>343</v>
      </c>
      <c r="B346" s="9">
        <v>46001.361238425925</v>
      </c>
      <c r="D346" s="9">
        <v>45962</v>
      </c>
      <c r="E346" s="1" t="s">
        <v>166</v>
      </c>
      <c r="F346" s="1" t="s">
        <v>1336</v>
      </c>
      <c r="G346" s="1" t="s">
        <v>1337</v>
      </c>
      <c r="H346" s="1">
        <v>3</v>
      </c>
      <c r="I346" s="1">
        <v>0</v>
      </c>
      <c r="J346" s="1">
        <v>2</v>
      </c>
      <c r="K346" s="1">
        <v>0</v>
      </c>
      <c r="N346" s="1" t="s">
        <v>217</v>
      </c>
      <c r="BY346" s="1" t="s">
        <v>1127</v>
      </c>
      <c r="CB346" s="1" t="s">
        <v>46</v>
      </c>
      <c r="CJ346" s="1" t="s">
        <v>121</v>
      </c>
      <c r="CK346" s="1">
        <v>45987</v>
      </c>
      <c r="CL346" s="1">
        <v>90</v>
      </c>
      <c r="CM346" s="1">
        <v>1</v>
      </c>
      <c r="CN346" s="1" t="s">
        <v>122</v>
      </c>
      <c r="CO346" s="1" t="s">
        <v>1501</v>
      </c>
      <c r="CR346" s="1" t="s">
        <v>46</v>
      </c>
      <c r="CZ346" s="1" t="s">
        <v>121</v>
      </c>
      <c r="DA346" s="1">
        <v>45979</v>
      </c>
      <c r="DB346" s="1">
        <v>90</v>
      </c>
      <c r="DC346" s="1">
        <v>10</v>
      </c>
      <c r="DD346" s="1" t="s">
        <v>122</v>
      </c>
      <c r="DE346" s="1" t="s">
        <v>1614</v>
      </c>
      <c r="DH346" s="1" t="s">
        <v>46</v>
      </c>
      <c r="DP346" s="1" t="s">
        <v>121</v>
      </c>
      <c r="DQ346" s="1">
        <v>45986</v>
      </c>
      <c r="DR346" s="1">
        <v>60</v>
      </c>
      <c r="DS346" s="1">
        <v>5</v>
      </c>
      <c r="DT346" s="1" t="s">
        <v>122</v>
      </c>
      <c r="DU346" s="1" t="s">
        <v>1404</v>
      </c>
      <c r="DZ346" s="1" t="s">
        <v>48</v>
      </c>
      <c r="EF346" s="1" t="s">
        <v>121</v>
      </c>
      <c r="EG346" s="1">
        <v>45981</v>
      </c>
      <c r="EH346" s="1">
        <v>90</v>
      </c>
      <c r="EI346" s="1">
        <v>15</v>
      </c>
      <c r="EJ346" s="1" t="s">
        <v>113</v>
      </c>
    </row>
    <row r="347" spans="1:437" x14ac:dyDescent="0.2">
      <c r="A347" s="1">
        <v>344</v>
      </c>
      <c r="B347" s="9">
        <v>46001.378657407404</v>
      </c>
      <c r="D347" s="9">
        <v>45962</v>
      </c>
      <c r="E347" s="1" t="s">
        <v>194</v>
      </c>
      <c r="F347" s="1" t="s">
        <v>576</v>
      </c>
      <c r="G347" s="1" t="s">
        <v>577</v>
      </c>
      <c r="H347" s="1">
        <v>2</v>
      </c>
      <c r="I347" s="1">
        <v>0</v>
      </c>
      <c r="J347" s="1">
        <v>4</v>
      </c>
      <c r="K347" s="1">
        <v>0</v>
      </c>
      <c r="O347" s="1" t="s">
        <v>571</v>
      </c>
      <c r="FG347" s="1" t="s">
        <v>62</v>
      </c>
      <c r="FO347" s="1" t="s">
        <v>69</v>
      </c>
      <c r="GY347" s="1" t="s">
        <v>107</v>
      </c>
      <c r="HA347" s="1" t="s">
        <v>127</v>
      </c>
      <c r="HB347" s="1" t="s">
        <v>128</v>
      </c>
      <c r="HC347" s="1">
        <v>45965</v>
      </c>
      <c r="HD347" s="1" t="s">
        <v>1615</v>
      </c>
      <c r="IX347" s="1" t="s">
        <v>102</v>
      </c>
      <c r="JC347" s="1" t="s">
        <v>107</v>
      </c>
      <c r="JE347" s="1" t="s">
        <v>127</v>
      </c>
      <c r="JF347" s="1" t="s">
        <v>121</v>
      </c>
      <c r="JG347" s="1">
        <v>45973</v>
      </c>
      <c r="JH347" s="1" t="s">
        <v>1616</v>
      </c>
    </row>
    <row r="348" spans="1:437" x14ac:dyDescent="0.2">
      <c r="A348" s="1">
        <v>345</v>
      </c>
      <c r="B348" s="9">
        <v>46001.440069444441</v>
      </c>
      <c r="D348" s="9">
        <v>45962</v>
      </c>
      <c r="E348" s="1" t="s">
        <v>125</v>
      </c>
      <c r="F348" s="1" t="s">
        <v>1313</v>
      </c>
      <c r="G348" s="1" t="s">
        <v>1314</v>
      </c>
      <c r="H348" s="1">
        <v>1</v>
      </c>
      <c r="I348" s="1">
        <v>4</v>
      </c>
      <c r="J348" s="1">
        <v>0</v>
      </c>
      <c r="K348" s="1">
        <v>8</v>
      </c>
      <c r="O348" s="1" t="s">
        <v>571</v>
      </c>
      <c r="FC348" s="1" t="s">
        <v>58</v>
      </c>
      <c r="GN348" s="1" t="s">
        <v>96</v>
      </c>
      <c r="GX348" s="1" t="s">
        <v>106</v>
      </c>
      <c r="HA348" s="1" t="s">
        <v>130</v>
      </c>
      <c r="HB348" s="1" t="s">
        <v>121</v>
      </c>
      <c r="HC348" s="1">
        <v>45963</v>
      </c>
      <c r="HD348" s="1" t="s">
        <v>1617</v>
      </c>
    </row>
    <row r="349" spans="1:437" x14ac:dyDescent="0.2">
      <c r="A349" s="1">
        <v>346</v>
      </c>
      <c r="B349" s="9">
        <v>46001.457546296297</v>
      </c>
      <c r="D349" s="9">
        <v>45962</v>
      </c>
      <c r="E349" s="1" t="s">
        <v>192</v>
      </c>
      <c r="F349" s="1" t="s">
        <v>296</v>
      </c>
      <c r="G349" s="1" t="s">
        <v>297</v>
      </c>
      <c r="H349" s="1">
        <v>7</v>
      </c>
      <c r="I349" s="1">
        <v>0</v>
      </c>
      <c r="J349" s="1">
        <v>1</v>
      </c>
      <c r="K349" s="1">
        <v>0</v>
      </c>
      <c r="N349" s="1" t="s">
        <v>217</v>
      </c>
      <c r="BY349" s="1" t="s">
        <v>1235</v>
      </c>
      <c r="CI349" s="1" t="s">
        <v>53</v>
      </c>
      <c r="CJ349" s="1" t="s">
        <v>121</v>
      </c>
      <c r="CK349" s="1">
        <v>45982</v>
      </c>
      <c r="CL349" s="1">
        <v>120</v>
      </c>
      <c r="CM349" s="1">
        <v>1</v>
      </c>
      <c r="CN349" s="1" t="s">
        <v>113</v>
      </c>
      <c r="PU349" s="1" t="s">
        <v>1618</v>
      </c>
    </row>
    <row r="350" spans="1:437" x14ac:dyDescent="0.2">
      <c r="A350" s="1">
        <v>347</v>
      </c>
      <c r="B350" s="9">
        <v>46001.479143518518</v>
      </c>
      <c r="D350" s="9">
        <v>45962</v>
      </c>
      <c r="E350" s="1" t="s">
        <v>168</v>
      </c>
      <c r="F350" s="1" t="s">
        <v>578</v>
      </c>
      <c r="G350" s="1" t="s">
        <v>579</v>
      </c>
      <c r="H350" s="1">
        <v>0</v>
      </c>
      <c r="I350" s="1">
        <v>4</v>
      </c>
      <c r="J350" s="1">
        <v>1</v>
      </c>
      <c r="K350" s="1">
        <v>0</v>
      </c>
      <c r="N350" s="1" t="s">
        <v>217</v>
      </c>
      <c r="O350" s="1" t="s">
        <v>571</v>
      </c>
      <c r="BY350" s="1" t="s">
        <v>1619</v>
      </c>
      <c r="CB350" s="1" t="s">
        <v>46</v>
      </c>
      <c r="CJ350" s="1" t="s">
        <v>121</v>
      </c>
      <c r="CK350" s="1">
        <v>45966</v>
      </c>
      <c r="CL350" s="1">
        <v>60</v>
      </c>
      <c r="CM350" s="1">
        <v>2</v>
      </c>
      <c r="CN350" s="1" t="s">
        <v>113</v>
      </c>
      <c r="CO350" s="1" t="s">
        <v>1620</v>
      </c>
      <c r="CY350" s="1" t="s">
        <v>53</v>
      </c>
      <c r="CZ350" s="1" t="s">
        <v>121</v>
      </c>
      <c r="DA350" s="1">
        <v>45987</v>
      </c>
      <c r="DB350" s="1">
        <v>30</v>
      </c>
      <c r="DC350" s="1">
        <v>4</v>
      </c>
      <c r="DD350" s="1" t="s">
        <v>122</v>
      </c>
      <c r="HI350" s="1" t="s">
        <v>60</v>
      </c>
      <c r="IH350" s="1" t="s">
        <v>85</v>
      </c>
      <c r="JB350" s="1" t="s">
        <v>106</v>
      </c>
      <c r="JE350" s="1" t="s">
        <v>127</v>
      </c>
      <c r="JF350" s="1" t="s">
        <v>121</v>
      </c>
      <c r="JG350" s="1">
        <v>45981</v>
      </c>
      <c r="JH350" s="1" t="s">
        <v>1621</v>
      </c>
      <c r="PU350" s="1" t="s">
        <v>1622</v>
      </c>
    </row>
    <row r="351" spans="1:437" x14ac:dyDescent="0.2">
      <c r="A351" s="1">
        <v>348</v>
      </c>
      <c r="B351" s="9">
        <v>46001.590381944443</v>
      </c>
      <c r="D351" s="9">
        <v>45962</v>
      </c>
      <c r="E351" s="1" t="s">
        <v>195</v>
      </c>
      <c r="F351" s="1" t="s">
        <v>619</v>
      </c>
      <c r="G351" s="1" t="s">
        <v>620</v>
      </c>
      <c r="H351" s="1">
        <v>7</v>
      </c>
      <c r="I351" s="1">
        <v>0</v>
      </c>
      <c r="J351" s="1">
        <v>1</v>
      </c>
      <c r="K351" s="1">
        <v>0</v>
      </c>
      <c r="O351" s="1" t="s">
        <v>571</v>
      </c>
      <c r="FK351" s="1" t="s">
        <v>66</v>
      </c>
      <c r="FL351" s="1" t="s">
        <v>67</v>
      </c>
      <c r="GE351" s="1" t="s">
        <v>86</v>
      </c>
      <c r="GH351" s="1" t="s">
        <v>89</v>
      </c>
      <c r="GR351" s="1" t="s">
        <v>100</v>
      </c>
      <c r="GU351" s="1" t="s">
        <v>103</v>
      </c>
      <c r="GY351" s="1" t="s">
        <v>107</v>
      </c>
      <c r="HA351" s="1" t="s">
        <v>127</v>
      </c>
      <c r="HB351" s="1" t="s">
        <v>128</v>
      </c>
      <c r="HC351" s="1">
        <v>45980</v>
      </c>
      <c r="HD351" s="1" t="s">
        <v>1623</v>
      </c>
    </row>
    <row r="352" spans="1:437" x14ac:dyDescent="0.2">
      <c r="A352" s="1">
        <v>349</v>
      </c>
      <c r="B352" s="9">
        <v>46001.657060185185</v>
      </c>
      <c r="D352" s="9">
        <v>45962</v>
      </c>
      <c r="E352" s="1" t="s">
        <v>164</v>
      </c>
      <c r="F352" s="1" t="s">
        <v>540</v>
      </c>
      <c r="G352" s="1" t="s">
        <v>541</v>
      </c>
      <c r="H352" s="1">
        <v>5</v>
      </c>
      <c r="I352" s="1">
        <v>0</v>
      </c>
      <c r="J352" s="1">
        <v>2</v>
      </c>
      <c r="K352" s="1">
        <v>0</v>
      </c>
      <c r="M352" s="9" t="s">
        <v>214</v>
      </c>
      <c r="N352" s="1" t="s">
        <v>217</v>
      </c>
      <c r="AU352" s="1" t="s">
        <v>1398</v>
      </c>
      <c r="AV352" s="1" t="s">
        <v>121</v>
      </c>
      <c r="AW352" s="1">
        <v>45965</v>
      </c>
      <c r="AX352" s="1">
        <v>10</v>
      </c>
      <c r="AY352" s="1">
        <v>1</v>
      </c>
      <c r="AZ352" s="1" t="s">
        <v>113</v>
      </c>
      <c r="BA352" s="1" t="s">
        <v>1400</v>
      </c>
      <c r="BB352" s="1" t="s">
        <v>121</v>
      </c>
      <c r="BC352" s="1">
        <v>45965</v>
      </c>
      <c r="BD352" s="1">
        <v>15</v>
      </c>
      <c r="BE352" s="1">
        <v>1</v>
      </c>
      <c r="BF352" s="1" t="s">
        <v>113</v>
      </c>
      <c r="BG352" s="1" t="s">
        <v>1267</v>
      </c>
      <c r="BH352" s="1" t="s">
        <v>121</v>
      </c>
      <c r="BI352" s="1">
        <v>45965</v>
      </c>
      <c r="BJ352" s="1">
        <v>10</v>
      </c>
      <c r="BK352" s="1">
        <v>1</v>
      </c>
      <c r="BL352" s="1" t="s">
        <v>113</v>
      </c>
      <c r="BM352" s="1" t="s">
        <v>1399</v>
      </c>
      <c r="BN352" s="1" t="s">
        <v>121</v>
      </c>
      <c r="BO352" s="1">
        <v>45965</v>
      </c>
      <c r="BP352" s="1">
        <v>10</v>
      </c>
      <c r="BQ352" s="1">
        <v>1</v>
      </c>
      <c r="BR352" s="1" t="s">
        <v>113</v>
      </c>
      <c r="BT352" s="1" t="s">
        <v>126</v>
      </c>
      <c r="BU352" s="1">
        <v>45973</v>
      </c>
      <c r="BV352" s="1">
        <v>5</v>
      </c>
      <c r="BW352" s="1">
        <v>1</v>
      </c>
      <c r="BX352" s="1" t="s">
        <v>113</v>
      </c>
      <c r="BY352" s="1" t="s">
        <v>531</v>
      </c>
      <c r="CF352" s="1" t="s">
        <v>50</v>
      </c>
      <c r="CJ352" s="1" t="s">
        <v>126</v>
      </c>
      <c r="CK352" s="1">
        <v>45980</v>
      </c>
      <c r="CL352" s="1">
        <v>15</v>
      </c>
      <c r="CM352" s="1">
        <v>1</v>
      </c>
      <c r="CN352" s="1" t="s">
        <v>122</v>
      </c>
      <c r="CO352" s="1" t="s">
        <v>165</v>
      </c>
      <c r="CR352" s="1" t="s">
        <v>46</v>
      </c>
      <c r="CZ352" s="1" t="s">
        <v>121</v>
      </c>
      <c r="DA352" s="1">
        <v>45973</v>
      </c>
      <c r="DB352" s="1">
        <v>60</v>
      </c>
      <c r="DC352" s="1">
        <v>8</v>
      </c>
      <c r="DD352" s="1" t="s">
        <v>122</v>
      </c>
      <c r="DE352" s="1" t="s">
        <v>1358</v>
      </c>
      <c r="DH352" s="1" t="s">
        <v>46</v>
      </c>
      <c r="DP352" s="1" t="s">
        <v>121</v>
      </c>
      <c r="DQ352" s="1">
        <v>45979</v>
      </c>
      <c r="DR352" s="1">
        <v>30</v>
      </c>
      <c r="DS352" s="1">
        <v>1</v>
      </c>
      <c r="DT352" s="1" t="s">
        <v>122</v>
      </c>
      <c r="DU352" s="1" t="s">
        <v>1358</v>
      </c>
      <c r="DW352" s="1" t="s">
        <v>45</v>
      </c>
      <c r="EF352" s="1" t="s">
        <v>121</v>
      </c>
      <c r="EG352" s="1">
        <v>45967</v>
      </c>
      <c r="EH352" s="1">
        <v>120</v>
      </c>
      <c r="EI352" s="1">
        <v>35</v>
      </c>
      <c r="EJ352" s="1" t="s">
        <v>113</v>
      </c>
    </row>
    <row r="353" spans="1:437" x14ac:dyDescent="0.2">
      <c r="A353" s="1">
        <v>350</v>
      </c>
      <c r="B353" s="9">
        <v>46001.663321759261</v>
      </c>
      <c r="D353" s="9">
        <v>45962</v>
      </c>
      <c r="E353" s="1" t="s">
        <v>190</v>
      </c>
      <c r="F353" s="1" t="s">
        <v>1180</v>
      </c>
      <c r="G353" s="1" t="s">
        <v>1181</v>
      </c>
      <c r="H353" s="1">
        <v>4</v>
      </c>
      <c r="I353" s="1">
        <v>0</v>
      </c>
      <c r="J353" s="1">
        <v>3</v>
      </c>
      <c r="K353" s="1">
        <v>0</v>
      </c>
      <c r="N353" s="1" t="s">
        <v>217</v>
      </c>
      <c r="BY353" s="1" t="s">
        <v>301</v>
      </c>
      <c r="CE353" s="1" t="s">
        <v>49</v>
      </c>
      <c r="CJ353" s="1" t="s">
        <v>121</v>
      </c>
      <c r="CK353" s="1">
        <v>45964</v>
      </c>
      <c r="CL353" s="1">
        <v>15</v>
      </c>
      <c r="CM353" s="1">
        <v>1</v>
      </c>
      <c r="CN353" s="1" t="s">
        <v>115</v>
      </c>
      <c r="CO353" s="1" t="s">
        <v>1624</v>
      </c>
      <c r="CR353" s="1" t="s">
        <v>46</v>
      </c>
      <c r="CZ353" s="1" t="s">
        <v>121</v>
      </c>
      <c r="DA353" s="1">
        <v>45973</v>
      </c>
      <c r="DB353" s="1">
        <v>20</v>
      </c>
      <c r="DC353" s="1">
        <v>3</v>
      </c>
      <c r="DD353" s="1" t="s">
        <v>122</v>
      </c>
      <c r="DE353" s="1" t="s">
        <v>1625</v>
      </c>
      <c r="DK353" s="1" t="s">
        <v>49</v>
      </c>
      <c r="DP353" s="1" t="s">
        <v>121</v>
      </c>
      <c r="DQ353" s="1">
        <v>45973</v>
      </c>
      <c r="DR353" s="1">
        <v>60</v>
      </c>
      <c r="DS353" s="1">
        <v>15</v>
      </c>
      <c r="DT353" s="1" t="s">
        <v>115</v>
      </c>
      <c r="DU353" s="1" t="s">
        <v>301</v>
      </c>
      <c r="DZ353" s="1" t="s">
        <v>48</v>
      </c>
      <c r="EF353" s="1" t="s">
        <v>121</v>
      </c>
      <c r="EG353" s="1">
        <v>45973</v>
      </c>
      <c r="EH353" s="1">
        <v>60</v>
      </c>
      <c r="EI353" s="1">
        <v>22</v>
      </c>
      <c r="EJ353" s="1" t="s">
        <v>113</v>
      </c>
      <c r="PU353" s="1" t="s">
        <v>1626</v>
      </c>
    </row>
    <row r="354" spans="1:437" x14ac:dyDescent="0.2">
      <c r="A354" s="1">
        <v>351</v>
      </c>
      <c r="B354" s="9">
        <v>46001.666087962964</v>
      </c>
      <c r="D354" s="9">
        <v>45962</v>
      </c>
      <c r="E354" s="1" t="s">
        <v>164</v>
      </c>
      <c r="F354" s="1" t="s">
        <v>540</v>
      </c>
      <c r="G354" s="1" t="s">
        <v>541</v>
      </c>
      <c r="H354" s="1">
        <v>5</v>
      </c>
      <c r="I354" s="1">
        <v>0</v>
      </c>
      <c r="J354" s="1">
        <v>5</v>
      </c>
      <c r="K354" s="1">
        <v>0</v>
      </c>
      <c r="M354" s="9" t="s">
        <v>214</v>
      </c>
      <c r="AU354" s="1" t="s">
        <v>1399</v>
      </c>
      <c r="AV354" s="1" t="s">
        <v>121</v>
      </c>
      <c r="AW354" s="1">
        <v>45973</v>
      </c>
      <c r="AX354" s="1">
        <v>15</v>
      </c>
      <c r="AY354" s="1">
        <v>1</v>
      </c>
      <c r="AZ354" s="1" t="s">
        <v>113</v>
      </c>
      <c r="BA354" s="1" t="s">
        <v>1396</v>
      </c>
      <c r="BB354" s="1" t="s">
        <v>112</v>
      </c>
      <c r="BC354" s="1">
        <v>45978</v>
      </c>
      <c r="BD354" s="1">
        <v>5</v>
      </c>
      <c r="BE354" s="1">
        <v>1</v>
      </c>
      <c r="BF354" s="1" t="s">
        <v>113</v>
      </c>
      <c r="BG354" s="1" t="s">
        <v>1528</v>
      </c>
      <c r="BH354" s="1" t="s">
        <v>121</v>
      </c>
      <c r="BI354" s="1">
        <v>45978</v>
      </c>
      <c r="BJ354" s="1">
        <v>15</v>
      </c>
      <c r="BK354" s="1">
        <v>1</v>
      </c>
      <c r="BL354" s="1" t="s">
        <v>113</v>
      </c>
      <c r="BM354" s="1" t="s">
        <v>1397</v>
      </c>
      <c r="BN354" s="1" t="s">
        <v>121</v>
      </c>
      <c r="BO354" s="1">
        <v>45979</v>
      </c>
      <c r="BP354" s="1">
        <v>10</v>
      </c>
      <c r="BQ354" s="1">
        <v>1</v>
      </c>
      <c r="BR354" s="1" t="s">
        <v>113</v>
      </c>
      <c r="BS354" s="1" t="s">
        <v>1527</v>
      </c>
      <c r="BT354" s="1" t="s">
        <v>121</v>
      </c>
      <c r="BU354" s="1">
        <v>45979</v>
      </c>
      <c r="BV354" s="1">
        <v>5</v>
      </c>
      <c r="BW354" s="1">
        <v>1</v>
      </c>
      <c r="BX354" s="1" t="s">
        <v>113</v>
      </c>
    </row>
    <row r="355" spans="1:437" x14ac:dyDescent="0.2">
      <c r="A355" s="1">
        <v>352</v>
      </c>
      <c r="B355" s="9">
        <v>46001.669328703705</v>
      </c>
      <c r="D355" s="9">
        <v>45962</v>
      </c>
      <c r="E355" s="1" t="s">
        <v>164</v>
      </c>
      <c r="F355" s="1" t="s">
        <v>540</v>
      </c>
      <c r="G355" s="1" t="s">
        <v>541</v>
      </c>
      <c r="H355" s="1">
        <v>5</v>
      </c>
      <c r="I355" s="1">
        <v>0</v>
      </c>
      <c r="J355" s="1">
        <v>5</v>
      </c>
      <c r="K355" s="1">
        <v>0</v>
      </c>
      <c r="M355" s="9" t="s">
        <v>214</v>
      </c>
      <c r="AU355" s="1" t="s">
        <v>1396</v>
      </c>
      <c r="AV355" s="1" t="s">
        <v>121</v>
      </c>
      <c r="AW355" s="1">
        <v>45985</v>
      </c>
      <c r="AX355" s="1">
        <v>10</v>
      </c>
      <c r="AY355" s="1">
        <v>1</v>
      </c>
      <c r="AZ355" s="1" t="s">
        <v>113</v>
      </c>
    </row>
    <row r="356" spans="1:437" x14ac:dyDescent="0.2">
      <c r="A356" s="1">
        <v>353</v>
      </c>
      <c r="B356" s="9">
        <v>46001.68953703704</v>
      </c>
      <c r="D356" s="9">
        <v>45962</v>
      </c>
      <c r="E356" s="1" t="s">
        <v>82</v>
      </c>
      <c r="F356" s="1" t="s">
        <v>1263</v>
      </c>
      <c r="G356" s="1" t="s">
        <v>539</v>
      </c>
      <c r="H356" s="1">
        <v>5</v>
      </c>
      <c r="I356" s="1">
        <v>1</v>
      </c>
      <c r="J356" s="1">
        <v>0</v>
      </c>
      <c r="K356" s="1">
        <v>2</v>
      </c>
      <c r="N356" s="1" t="s">
        <v>217</v>
      </c>
      <c r="O356" s="1" t="s">
        <v>571</v>
      </c>
      <c r="BY356" s="1" t="s">
        <v>499</v>
      </c>
      <c r="CF356" s="1" t="s">
        <v>50</v>
      </c>
      <c r="CJ356" s="1" t="s">
        <v>121</v>
      </c>
      <c r="CK356" s="1">
        <v>45981</v>
      </c>
      <c r="CL356" s="1">
        <v>120</v>
      </c>
      <c r="CM356" s="1">
        <v>3</v>
      </c>
      <c r="CN356" s="1" t="s">
        <v>113</v>
      </c>
      <c r="CO356" s="1" t="s">
        <v>499</v>
      </c>
      <c r="CY356" s="1" t="s">
        <v>53</v>
      </c>
      <c r="CZ356" s="1" t="s">
        <v>121</v>
      </c>
      <c r="DA356" s="1">
        <v>45969</v>
      </c>
      <c r="DB356" s="1">
        <v>120</v>
      </c>
      <c r="DC356" s="1">
        <v>2</v>
      </c>
      <c r="DD356" s="1" t="s">
        <v>113</v>
      </c>
      <c r="FJ356" s="1" t="s">
        <v>65</v>
      </c>
      <c r="GA356" s="1" t="s">
        <v>82</v>
      </c>
      <c r="GV356" s="1" t="s">
        <v>104</v>
      </c>
      <c r="GX356" s="1" t="s">
        <v>106</v>
      </c>
      <c r="HA356" s="1" t="s">
        <v>185</v>
      </c>
      <c r="HB356" s="1" t="s">
        <v>121</v>
      </c>
      <c r="HC356" s="1">
        <v>45966</v>
      </c>
      <c r="HD356" s="1" t="s">
        <v>1627</v>
      </c>
    </row>
    <row r="357" spans="1:437" x14ac:dyDescent="0.2">
      <c r="A357" s="1">
        <v>354</v>
      </c>
      <c r="B357" s="9">
        <v>46002.641250000001</v>
      </c>
      <c r="D357" s="9">
        <v>45962</v>
      </c>
      <c r="E357" s="1" t="s">
        <v>69</v>
      </c>
      <c r="F357" s="1" t="s">
        <v>545</v>
      </c>
      <c r="G357" s="1" t="s">
        <v>1033</v>
      </c>
      <c r="H357" s="1">
        <v>9</v>
      </c>
      <c r="I357" s="1">
        <v>0</v>
      </c>
      <c r="J357" s="1">
        <v>2</v>
      </c>
      <c r="K357" s="1">
        <v>0</v>
      </c>
      <c r="M357" s="9" t="s">
        <v>214</v>
      </c>
      <c r="AU357" s="1" t="s">
        <v>438</v>
      </c>
      <c r="AV357" s="1" t="s">
        <v>121</v>
      </c>
      <c r="AW357" s="1">
        <v>45965</v>
      </c>
      <c r="AX357" s="1">
        <v>15</v>
      </c>
      <c r="AY357" s="1">
        <v>1</v>
      </c>
      <c r="AZ357" s="1" t="s">
        <v>113</v>
      </c>
      <c r="BA357" s="1" t="s">
        <v>439</v>
      </c>
      <c r="BB357" s="1" t="s">
        <v>121</v>
      </c>
      <c r="BC357" s="1">
        <v>45965</v>
      </c>
      <c r="BD357" s="1">
        <v>15</v>
      </c>
      <c r="BE357" s="1">
        <v>2</v>
      </c>
      <c r="BF357" s="1" t="s">
        <v>113</v>
      </c>
      <c r="BG357" s="1" t="s">
        <v>421</v>
      </c>
      <c r="BH357" s="1" t="s">
        <v>121</v>
      </c>
      <c r="BI357" s="1">
        <v>45980</v>
      </c>
      <c r="BJ357" s="1">
        <v>20</v>
      </c>
      <c r="BK357" s="1">
        <v>1</v>
      </c>
      <c r="BL357" s="1" t="s">
        <v>113</v>
      </c>
      <c r="BM357" s="1" t="s">
        <v>433</v>
      </c>
      <c r="BN357" s="1" t="s">
        <v>121</v>
      </c>
      <c r="BO357" s="1">
        <v>45986</v>
      </c>
      <c r="BP357" s="1">
        <v>20</v>
      </c>
      <c r="BQ357" s="1">
        <v>2</v>
      </c>
      <c r="BR357" s="1" t="s">
        <v>113</v>
      </c>
      <c r="BS357" s="1" t="s">
        <v>160</v>
      </c>
      <c r="BT357" s="1" t="s">
        <v>121</v>
      </c>
      <c r="BU357" s="1">
        <v>45985</v>
      </c>
      <c r="BV357" s="1">
        <v>10</v>
      </c>
      <c r="BW357" s="1">
        <v>1</v>
      </c>
      <c r="BX357" s="1" t="s">
        <v>113</v>
      </c>
    </row>
    <row r="358" spans="1:437" x14ac:dyDescent="0.2">
      <c r="A358" s="1">
        <v>355</v>
      </c>
      <c r="B358" s="9">
        <v>46003.394733796296</v>
      </c>
      <c r="D358" s="9">
        <v>45962</v>
      </c>
      <c r="E358" s="1" t="s">
        <v>174</v>
      </c>
      <c r="F358" s="1" t="s">
        <v>1628</v>
      </c>
      <c r="G358" s="1" t="s">
        <v>1098</v>
      </c>
      <c r="H358" s="1">
        <v>1</v>
      </c>
      <c r="I358" s="1">
        <v>1</v>
      </c>
      <c r="J358" s="1">
        <v>1</v>
      </c>
      <c r="K358" s="1">
        <v>4</v>
      </c>
      <c r="P358" s="1" t="s">
        <v>295</v>
      </c>
    </row>
    <row r="359" spans="1:437" x14ac:dyDescent="0.2">
      <c r="A359" s="1">
        <v>356</v>
      </c>
      <c r="B359" s="9">
        <v>46006.693935185183</v>
      </c>
      <c r="D359" s="9">
        <v>45992</v>
      </c>
      <c r="E359" s="1" t="s">
        <v>178</v>
      </c>
      <c r="F359" s="1" t="s">
        <v>179</v>
      </c>
      <c r="G359" s="1" t="s">
        <v>180</v>
      </c>
      <c r="H359" s="1">
        <v>2</v>
      </c>
      <c r="J359" s="1">
        <v>2</v>
      </c>
      <c r="N359" s="1" t="s">
        <v>217</v>
      </c>
      <c r="BY359" s="1" t="s">
        <v>181</v>
      </c>
      <c r="CF359" s="1" t="s">
        <v>50</v>
      </c>
      <c r="CJ359" s="1" t="s">
        <v>121</v>
      </c>
      <c r="CK359" s="1">
        <v>46006</v>
      </c>
      <c r="CL359" s="1">
        <v>90</v>
      </c>
      <c r="CM359" s="1">
        <v>2</v>
      </c>
      <c r="CN359" s="1" t="s">
        <v>133</v>
      </c>
    </row>
    <row r="360" spans="1:437" x14ac:dyDescent="0.2">
      <c r="A360" s="1">
        <v>357</v>
      </c>
      <c r="B360" s="9">
        <v>46009.686759259261</v>
      </c>
      <c r="D360" s="9">
        <v>45962</v>
      </c>
      <c r="E360" s="1" t="s">
        <v>189</v>
      </c>
      <c r="F360" s="1" t="s">
        <v>308</v>
      </c>
      <c r="G360" s="1" t="s">
        <v>465</v>
      </c>
      <c r="H360" s="1">
        <v>5</v>
      </c>
      <c r="J360" s="1">
        <v>1</v>
      </c>
      <c r="P360" s="1" t="s">
        <v>295</v>
      </c>
    </row>
    <row r="361" spans="1:437" x14ac:dyDescent="0.2">
      <c r="A361" s="1">
        <v>358</v>
      </c>
      <c r="B361" s="9">
        <v>46010.380266203705</v>
      </c>
      <c r="D361" s="9">
        <v>45962</v>
      </c>
      <c r="E361" s="1" t="s">
        <v>637</v>
      </c>
      <c r="F361" s="1" t="s">
        <v>1667</v>
      </c>
      <c r="G361" s="1" t="s">
        <v>1668</v>
      </c>
      <c r="H361" s="1">
        <v>3</v>
      </c>
      <c r="I361" s="1">
        <v>0</v>
      </c>
      <c r="J361" s="1">
        <v>1</v>
      </c>
      <c r="K361" s="1">
        <v>0</v>
      </c>
      <c r="P361" s="1" t="s">
        <v>295</v>
      </c>
    </row>
    <row r="362" spans="1:437" x14ac:dyDescent="0.2">
      <c r="A362" s="1">
        <v>359</v>
      </c>
      <c r="B362" s="9">
        <v>46010.622233796297</v>
      </c>
      <c r="D362" s="9">
        <v>45962</v>
      </c>
      <c r="E362" s="1" t="s">
        <v>604</v>
      </c>
      <c r="F362" s="1" t="s">
        <v>135</v>
      </c>
      <c r="G362" s="1" t="s">
        <v>605</v>
      </c>
      <c r="H362" s="1">
        <v>5</v>
      </c>
      <c r="I362" s="1">
        <v>1</v>
      </c>
      <c r="J362" s="1">
        <v>0</v>
      </c>
      <c r="K362" s="1">
        <v>2</v>
      </c>
      <c r="P362" s="1" t="s">
        <v>295</v>
      </c>
    </row>
    <row r="363" spans="1:437" x14ac:dyDescent="0.2">
      <c r="A363" s="1">
        <v>360</v>
      </c>
      <c r="B363" s="9">
        <v>46011.657060185185</v>
      </c>
      <c r="D363" s="9">
        <v>45962</v>
      </c>
      <c r="E363" s="1" t="s">
        <v>637</v>
      </c>
      <c r="F363" s="1" t="s">
        <v>494</v>
      </c>
      <c r="G363" s="1" t="s">
        <v>567</v>
      </c>
      <c r="H363" s="1">
        <v>3</v>
      </c>
      <c r="I363" s="1">
        <v>0</v>
      </c>
      <c r="J363" s="1">
        <v>0</v>
      </c>
      <c r="K363" s="1">
        <v>0</v>
      </c>
      <c r="P363" s="1" t="s">
        <v>295</v>
      </c>
    </row>
    <row r="364" spans="1:437" x14ac:dyDescent="0.2">
      <c r="A364" s="1">
        <v>361</v>
      </c>
      <c r="B364" s="9">
        <v>46022.668726851851</v>
      </c>
      <c r="D364" s="9">
        <v>45992</v>
      </c>
      <c r="E364" s="1" t="s">
        <v>91</v>
      </c>
      <c r="F364" s="1" t="s">
        <v>118</v>
      </c>
      <c r="G364" s="1" t="s">
        <v>119</v>
      </c>
      <c r="H364" s="1">
        <v>4</v>
      </c>
      <c r="I364" s="1">
        <v>0</v>
      </c>
      <c r="J364" s="1">
        <v>2</v>
      </c>
      <c r="K364" s="1">
        <v>0</v>
      </c>
      <c r="L364" s="1" t="s">
        <v>209</v>
      </c>
      <c r="N364" s="1" t="s">
        <v>217</v>
      </c>
      <c r="Q364" s="1" t="s">
        <v>422</v>
      </c>
      <c r="R364" s="1" t="s">
        <v>126</v>
      </c>
      <c r="S364" s="1">
        <v>46006</v>
      </c>
      <c r="T364" s="1">
        <v>15</v>
      </c>
      <c r="U364" s="1">
        <v>1</v>
      </c>
      <c r="V364" s="1" t="s">
        <v>122</v>
      </c>
      <c r="BY364" s="1" t="s">
        <v>262</v>
      </c>
      <c r="CB364" s="1" t="s">
        <v>46</v>
      </c>
      <c r="CJ364" s="1" t="s">
        <v>121</v>
      </c>
      <c r="CK364" s="1">
        <v>46007</v>
      </c>
      <c r="CL364" s="1">
        <v>60</v>
      </c>
      <c r="CM364" s="1">
        <v>3</v>
      </c>
      <c r="CN364" s="1" t="s">
        <v>122</v>
      </c>
      <c r="CO364" s="1" t="s">
        <v>123</v>
      </c>
      <c r="CR364" s="1" t="s">
        <v>46</v>
      </c>
      <c r="CV364" s="1" t="s">
        <v>50</v>
      </c>
      <c r="CZ364" s="1" t="s">
        <v>121</v>
      </c>
      <c r="DA364" s="1">
        <v>46000</v>
      </c>
      <c r="DB364" s="1">
        <v>60</v>
      </c>
      <c r="DC364" s="1">
        <v>3</v>
      </c>
      <c r="DD364" s="1" t="s">
        <v>113</v>
      </c>
      <c r="DE364" s="1" t="s">
        <v>423</v>
      </c>
      <c r="DF364" s="1" t="s">
        <v>44</v>
      </c>
      <c r="DH364" s="1" t="s">
        <v>46</v>
      </c>
      <c r="DJ364" s="1" t="s">
        <v>48</v>
      </c>
      <c r="DL364" s="1" t="s">
        <v>50</v>
      </c>
      <c r="DP364" s="1" t="s">
        <v>121</v>
      </c>
      <c r="DQ364" s="1">
        <v>45994</v>
      </c>
      <c r="DR364" s="1">
        <v>60</v>
      </c>
      <c r="DS364" s="1">
        <v>5</v>
      </c>
      <c r="DT364" s="1" t="s">
        <v>113</v>
      </c>
    </row>
    <row r="365" spans="1:437" x14ac:dyDescent="0.2">
      <c r="A365" s="1">
        <v>362</v>
      </c>
      <c r="B365" s="9">
        <v>46024.95716435185</v>
      </c>
      <c r="D365" s="9">
        <v>45992</v>
      </c>
      <c r="E365" s="1" t="s">
        <v>637</v>
      </c>
      <c r="F365" s="1" t="s">
        <v>494</v>
      </c>
      <c r="G365" s="1" t="s">
        <v>567</v>
      </c>
      <c r="H365" s="1">
        <v>3</v>
      </c>
      <c r="I365" s="1">
        <v>0</v>
      </c>
      <c r="J365" s="1">
        <v>0</v>
      </c>
      <c r="K365" s="1">
        <v>0</v>
      </c>
      <c r="P365" s="1" t="s">
        <v>295</v>
      </c>
    </row>
    <row r="366" spans="1:437" x14ac:dyDescent="0.2">
      <c r="A366" s="1">
        <v>363</v>
      </c>
      <c r="B366" s="9">
        <v>46026.462465277778</v>
      </c>
      <c r="D366" s="9">
        <v>45992</v>
      </c>
      <c r="E366" s="1" t="s">
        <v>189</v>
      </c>
      <c r="F366" s="1" t="s">
        <v>308</v>
      </c>
      <c r="G366" s="1" t="s">
        <v>465</v>
      </c>
      <c r="H366" s="1">
        <v>5</v>
      </c>
      <c r="I366" s="1">
        <v>0</v>
      </c>
      <c r="J366" s="1">
        <v>1</v>
      </c>
      <c r="K366" s="1">
        <v>0</v>
      </c>
      <c r="P366" s="1" t="s">
        <v>295</v>
      </c>
    </row>
    <row r="367" spans="1:437" x14ac:dyDescent="0.2">
      <c r="A367" s="1">
        <v>364</v>
      </c>
      <c r="B367" s="9">
        <v>46027.524594907409</v>
      </c>
      <c r="D367" s="9">
        <v>45992</v>
      </c>
      <c r="E367" s="1" t="s">
        <v>87</v>
      </c>
      <c r="F367" s="1" t="s">
        <v>131</v>
      </c>
      <c r="G367" s="1" t="s">
        <v>132</v>
      </c>
      <c r="H367" s="1">
        <v>2</v>
      </c>
      <c r="I367" s="1">
        <v>0</v>
      </c>
      <c r="J367" s="1">
        <v>0</v>
      </c>
      <c r="K367" s="1">
        <v>2</v>
      </c>
      <c r="P367" s="1" t="s">
        <v>295</v>
      </c>
    </row>
    <row r="368" spans="1:437" x14ac:dyDescent="0.2">
      <c r="A368" s="1">
        <v>365</v>
      </c>
      <c r="B368" s="9">
        <v>46028.462465277778</v>
      </c>
      <c r="D368" s="9">
        <v>45992</v>
      </c>
      <c r="E368" s="1" t="s">
        <v>140</v>
      </c>
      <c r="F368" s="1" t="s">
        <v>1077</v>
      </c>
      <c r="G368" s="1" t="s">
        <v>1078</v>
      </c>
      <c r="H368" s="1">
        <v>1</v>
      </c>
      <c r="J368" s="1">
        <v>2</v>
      </c>
      <c r="P368" s="1" t="s">
        <v>295</v>
      </c>
    </row>
    <row r="369" spans="1:437" x14ac:dyDescent="0.2">
      <c r="A369" s="1">
        <v>366</v>
      </c>
      <c r="B369" s="9">
        <v>46028.551458333335</v>
      </c>
      <c r="D369" s="9">
        <v>45992</v>
      </c>
      <c r="E369" s="1" t="s">
        <v>82</v>
      </c>
      <c r="F369" s="1" t="s">
        <v>1263</v>
      </c>
      <c r="G369" s="1" t="s">
        <v>539</v>
      </c>
      <c r="H369" s="1">
        <v>4</v>
      </c>
      <c r="I369" s="1">
        <v>1</v>
      </c>
      <c r="J369" s="1">
        <v>0</v>
      </c>
      <c r="K369" s="1">
        <v>2</v>
      </c>
      <c r="N369" s="1" t="s">
        <v>217</v>
      </c>
      <c r="BY369" s="1" t="s">
        <v>496</v>
      </c>
      <c r="CF369" s="1" t="s">
        <v>50</v>
      </c>
      <c r="CJ369" s="1" t="s">
        <v>121</v>
      </c>
      <c r="CK369" s="1">
        <v>46010</v>
      </c>
      <c r="CL369" s="1">
        <v>90</v>
      </c>
      <c r="CM369" s="1">
        <v>2</v>
      </c>
      <c r="CN369" s="1" t="s">
        <v>113</v>
      </c>
      <c r="CO369" s="1" t="s">
        <v>499</v>
      </c>
      <c r="CV369" s="1" t="s">
        <v>50</v>
      </c>
      <c r="CZ369" s="1" t="s">
        <v>121</v>
      </c>
      <c r="DA369" s="1">
        <v>46009</v>
      </c>
      <c r="DB369" s="1">
        <v>90</v>
      </c>
      <c r="DC369" s="1">
        <v>10</v>
      </c>
      <c r="DD369" s="1" t="s">
        <v>113</v>
      </c>
    </row>
    <row r="370" spans="1:437" x14ac:dyDescent="0.2">
      <c r="A370" s="1">
        <v>367</v>
      </c>
      <c r="B370" s="9">
        <v>46028.633819444447</v>
      </c>
      <c r="D370" s="9">
        <v>45992</v>
      </c>
      <c r="E370" s="1" t="s">
        <v>191</v>
      </c>
      <c r="F370" s="1" t="s">
        <v>534</v>
      </c>
      <c r="G370" s="1" t="s">
        <v>535</v>
      </c>
      <c r="H370" s="1">
        <v>2</v>
      </c>
      <c r="J370" s="1">
        <v>1</v>
      </c>
      <c r="P370" s="1" t="s">
        <v>295</v>
      </c>
      <c r="PU370" s="1" t="s">
        <v>1669</v>
      </c>
    </row>
    <row r="371" spans="1:437" x14ac:dyDescent="0.2">
      <c r="A371" s="1">
        <v>368</v>
      </c>
      <c r="B371" s="9">
        <v>46028.667696759258</v>
      </c>
      <c r="D371" s="9">
        <v>45992</v>
      </c>
      <c r="E371" s="1" t="s">
        <v>90</v>
      </c>
      <c r="F371" s="1" t="s">
        <v>570</v>
      </c>
      <c r="G371" s="1" t="s">
        <v>462</v>
      </c>
      <c r="H371" s="1">
        <v>6</v>
      </c>
      <c r="I371" s="1">
        <v>1</v>
      </c>
      <c r="J371" s="1">
        <v>0</v>
      </c>
      <c r="K371" s="1">
        <v>1</v>
      </c>
      <c r="N371" s="1" t="s">
        <v>217</v>
      </c>
      <c r="BY371" s="1" t="s">
        <v>154</v>
      </c>
      <c r="CE371" s="1" t="s">
        <v>49</v>
      </c>
      <c r="CJ371" s="1" t="s">
        <v>121</v>
      </c>
      <c r="CK371" s="1">
        <v>45996</v>
      </c>
      <c r="CL371" s="1">
        <v>60</v>
      </c>
      <c r="CM371" s="1">
        <v>1</v>
      </c>
      <c r="CN371" s="1" t="s">
        <v>113</v>
      </c>
      <c r="CO371" s="1" t="s">
        <v>154</v>
      </c>
      <c r="CR371" s="1" t="s">
        <v>46</v>
      </c>
      <c r="CZ371" s="1" t="s">
        <v>121</v>
      </c>
      <c r="DA371" s="1">
        <v>46001</v>
      </c>
      <c r="DB371" s="1">
        <v>60</v>
      </c>
      <c r="DC371" s="1">
        <v>3</v>
      </c>
      <c r="DD371" s="1" t="s">
        <v>113</v>
      </c>
      <c r="DE371" s="1" t="s">
        <v>495</v>
      </c>
      <c r="DH371" s="1" t="s">
        <v>46</v>
      </c>
      <c r="DP371" s="1" t="s">
        <v>121</v>
      </c>
      <c r="DQ371" s="1">
        <v>46003</v>
      </c>
      <c r="DR371" s="1">
        <v>120</v>
      </c>
      <c r="DS371" s="1">
        <v>7</v>
      </c>
      <c r="DT371" s="1" t="s">
        <v>113</v>
      </c>
      <c r="DU371" s="1" t="s">
        <v>544</v>
      </c>
      <c r="DX371" s="1" t="s">
        <v>46</v>
      </c>
      <c r="EF371" s="1" t="s">
        <v>121</v>
      </c>
      <c r="EG371" s="1">
        <v>46007</v>
      </c>
      <c r="EH371" s="1">
        <v>75</v>
      </c>
      <c r="EI371" s="1">
        <v>2</v>
      </c>
      <c r="EJ371" s="1" t="s">
        <v>113</v>
      </c>
      <c r="EK371" s="1" t="s">
        <v>1157</v>
      </c>
      <c r="EQ371" s="1" t="s">
        <v>49</v>
      </c>
      <c r="EV371" s="1" t="s">
        <v>121</v>
      </c>
      <c r="EW371" s="1">
        <v>46008</v>
      </c>
      <c r="EX371" s="1">
        <v>120</v>
      </c>
      <c r="EY371" s="1">
        <v>2</v>
      </c>
      <c r="EZ371" s="1" t="s">
        <v>113</v>
      </c>
    </row>
    <row r="372" spans="1:437" x14ac:dyDescent="0.2">
      <c r="A372" s="1">
        <v>369</v>
      </c>
      <c r="B372" s="9">
        <v>46029.388090277775</v>
      </c>
      <c r="D372" s="9">
        <v>45992</v>
      </c>
      <c r="E372" s="1" t="s">
        <v>77</v>
      </c>
      <c r="F372" s="1" t="s">
        <v>1670</v>
      </c>
      <c r="G372" s="1" t="s">
        <v>1671</v>
      </c>
      <c r="H372" s="1">
        <v>0</v>
      </c>
      <c r="I372" s="1">
        <v>0</v>
      </c>
      <c r="J372" s="1">
        <v>0</v>
      </c>
      <c r="K372" s="1">
        <v>0</v>
      </c>
      <c r="P372" s="1" t="s">
        <v>295</v>
      </c>
      <c r="PU372" s="1" t="s">
        <v>1672</v>
      </c>
    </row>
    <row r="373" spans="1:437" x14ac:dyDescent="0.2">
      <c r="A373" s="1">
        <v>370</v>
      </c>
      <c r="B373" s="9">
        <v>46029.444826388892</v>
      </c>
      <c r="D373" s="9">
        <v>45992</v>
      </c>
      <c r="E373" s="1" t="s">
        <v>137</v>
      </c>
      <c r="F373" s="1" t="s">
        <v>548</v>
      </c>
      <c r="G373" s="1" t="s">
        <v>549</v>
      </c>
      <c r="H373" s="1">
        <v>3</v>
      </c>
      <c r="I373" s="1">
        <v>1</v>
      </c>
      <c r="J373" s="1">
        <v>1</v>
      </c>
      <c r="K373" s="1">
        <v>1</v>
      </c>
      <c r="L373" s="1" t="s">
        <v>209</v>
      </c>
      <c r="N373" s="1" t="s">
        <v>217</v>
      </c>
      <c r="Q373" s="1" t="s">
        <v>138</v>
      </c>
      <c r="R373" s="1" t="s">
        <v>128</v>
      </c>
      <c r="S373" s="1">
        <v>46001</v>
      </c>
      <c r="T373" s="1">
        <v>30</v>
      </c>
      <c r="U373" s="1">
        <v>2</v>
      </c>
      <c r="V373" s="1" t="s">
        <v>122</v>
      </c>
      <c r="W373" s="1" t="s">
        <v>138</v>
      </c>
      <c r="X373" s="1" t="s">
        <v>126</v>
      </c>
      <c r="Y373" s="1">
        <v>46006</v>
      </c>
      <c r="Z373" s="1">
        <v>15</v>
      </c>
      <c r="AA373" s="1">
        <v>1</v>
      </c>
      <c r="AB373" s="1" t="s">
        <v>113</v>
      </c>
      <c r="BY373" s="1" t="s">
        <v>1061</v>
      </c>
      <c r="CD373" s="1" t="s">
        <v>48</v>
      </c>
      <c r="CJ373" s="1" t="s">
        <v>128</v>
      </c>
      <c r="CK373" s="1">
        <v>46007</v>
      </c>
      <c r="CL373" s="1">
        <v>15</v>
      </c>
      <c r="CM373" s="1">
        <v>2</v>
      </c>
      <c r="CN373" s="1" t="s">
        <v>113</v>
      </c>
    </row>
    <row r="374" spans="1:437" x14ac:dyDescent="0.2">
      <c r="A374" s="1">
        <v>371</v>
      </c>
      <c r="B374" s="9">
        <v>46029.448414351849</v>
      </c>
      <c r="D374" s="9">
        <v>45992</v>
      </c>
      <c r="E374" s="1" t="s">
        <v>170</v>
      </c>
      <c r="F374" s="1" t="s">
        <v>563</v>
      </c>
      <c r="G374" s="1" t="s">
        <v>564</v>
      </c>
      <c r="J374" s="1">
        <v>1</v>
      </c>
      <c r="M374" s="9" t="s">
        <v>214</v>
      </c>
      <c r="AU374" s="1" t="s">
        <v>1332</v>
      </c>
      <c r="AV374" s="1" t="s">
        <v>121</v>
      </c>
      <c r="AW374" s="1">
        <v>46010</v>
      </c>
      <c r="AX374" s="1">
        <v>2</v>
      </c>
      <c r="AY374" s="1">
        <v>4</v>
      </c>
      <c r="AZ374" s="1" t="s">
        <v>122</v>
      </c>
    </row>
    <row r="375" spans="1:437" x14ac:dyDescent="0.2">
      <c r="A375" s="1">
        <v>372</v>
      </c>
      <c r="B375" s="9">
        <v>46030.339988425927</v>
      </c>
      <c r="D375" s="9">
        <v>45992</v>
      </c>
      <c r="E375" s="1" t="s">
        <v>182</v>
      </c>
      <c r="F375" s="1" t="s">
        <v>427</v>
      </c>
      <c r="G375" s="1" t="s">
        <v>428</v>
      </c>
      <c r="H375" s="1">
        <v>5</v>
      </c>
      <c r="J375" s="1">
        <v>5</v>
      </c>
      <c r="M375" s="9" t="s">
        <v>214</v>
      </c>
      <c r="N375" s="1" t="s">
        <v>217</v>
      </c>
      <c r="O375" s="1" t="s">
        <v>571</v>
      </c>
      <c r="AU375" s="1" t="s">
        <v>429</v>
      </c>
      <c r="AV375" s="1" t="s">
        <v>121</v>
      </c>
      <c r="AW375" s="1">
        <v>46001</v>
      </c>
      <c r="AX375" s="1">
        <v>120</v>
      </c>
      <c r="AY375" s="1">
        <v>3</v>
      </c>
      <c r="AZ375" s="1" t="s">
        <v>113</v>
      </c>
      <c r="BA375" s="1" t="s">
        <v>425</v>
      </c>
      <c r="BB375" s="1" t="s">
        <v>121</v>
      </c>
      <c r="BC375" s="1">
        <v>46006</v>
      </c>
      <c r="BD375" s="1">
        <v>60</v>
      </c>
      <c r="BE375" s="1">
        <v>4</v>
      </c>
      <c r="BF375" s="1" t="s">
        <v>113</v>
      </c>
      <c r="BG375" s="1" t="s">
        <v>1023</v>
      </c>
      <c r="BH375" s="1" t="s">
        <v>121</v>
      </c>
      <c r="BI375" s="1">
        <v>46003</v>
      </c>
      <c r="BJ375" s="1">
        <v>60</v>
      </c>
      <c r="BK375" s="1">
        <v>2</v>
      </c>
      <c r="BL375" s="1" t="s">
        <v>122</v>
      </c>
      <c r="BY375" s="1" t="s">
        <v>1024</v>
      </c>
      <c r="CB375" s="1" t="s">
        <v>46</v>
      </c>
      <c r="CJ375" s="1" t="s">
        <v>128</v>
      </c>
      <c r="CK375" s="1">
        <v>46007</v>
      </c>
      <c r="CL375" s="1">
        <v>60</v>
      </c>
      <c r="CM375" s="1">
        <v>2</v>
      </c>
      <c r="CN375" s="1" t="s">
        <v>113</v>
      </c>
      <c r="CO375" s="1" t="s">
        <v>183</v>
      </c>
      <c r="CQ375" s="1" t="s">
        <v>45</v>
      </c>
      <c r="CR375" s="1" t="s">
        <v>46</v>
      </c>
      <c r="CZ375" s="1" t="s">
        <v>121</v>
      </c>
      <c r="DA375" s="1">
        <v>46008</v>
      </c>
      <c r="DB375" s="1">
        <v>60</v>
      </c>
      <c r="FH375" s="1" t="s">
        <v>63</v>
      </c>
      <c r="GC375" s="1" t="s">
        <v>84</v>
      </c>
      <c r="GZ375" s="1" t="s">
        <v>108</v>
      </c>
      <c r="HA375" s="1" t="s">
        <v>127</v>
      </c>
      <c r="HB375" s="1" t="s">
        <v>128</v>
      </c>
      <c r="HC375" s="1">
        <v>45993</v>
      </c>
    </row>
    <row r="376" spans="1:437" x14ac:dyDescent="0.2">
      <c r="A376" s="1">
        <v>373</v>
      </c>
      <c r="B376" s="9">
        <v>46030.375138888892</v>
      </c>
      <c r="D376" s="9">
        <v>45992</v>
      </c>
      <c r="E376" s="1" t="s">
        <v>150</v>
      </c>
      <c r="F376" s="1" t="s">
        <v>151</v>
      </c>
      <c r="G376" s="1" t="s">
        <v>152</v>
      </c>
      <c r="I376" s="1">
        <v>1</v>
      </c>
      <c r="J376" s="1">
        <v>1</v>
      </c>
      <c r="N376" s="1" t="s">
        <v>217</v>
      </c>
      <c r="BY376" s="1" t="s">
        <v>154</v>
      </c>
      <c r="CB376" s="1" t="s">
        <v>46</v>
      </c>
      <c r="CJ376" s="1" t="s">
        <v>121</v>
      </c>
      <c r="CK376" s="1">
        <v>46009</v>
      </c>
      <c r="CL376" s="1">
        <v>30</v>
      </c>
      <c r="CM376" s="1">
        <v>1</v>
      </c>
      <c r="CN376" s="1" t="s">
        <v>122</v>
      </c>
      <c r="CO376" s="1" t="s">
        <v>500</v>
      </c>
      <c r="CY376" s="1" t="s">
        <v>53</v>
      </c>
      <c r="CZ376" s="1" t="s">
        <v>121</v>
      </c>
      <c r="DA376" s="1">
        <v>46020</v>
      </c>
      <c r="DB376" s="1">
        <v>15</v>
      </c>
      <c r="DC376" s="1">
        <v>1</v>
      </c>
      <c r="DD376" s="1" t="s">
        <v>122</v>
      </c>
    </row>
    <row r="377" spans="1:437" x14ac:dyDescent="0.2">
      <c r="A377" s="1">
        <v>374</v>
      </c>
      <c r="B377" s="9">
        <v>46030.501944444448</v>
      </c>
      <c r="D377" s="9">
        <v>45992</v>
      </c>
      <c r="E377" s="1" t="s">
        <v>196</v>
      </c>
      <c r="F377" s="1" t="s">
        <v>627</v>
      </c>
      <c r="G377" s="1" t="s">
        <v>472</v>
      </c>
      <c r="H377" s="1">
        <v>6</v>
      </c>
      <c r="J377" s="1">
        <v>3</v>
      </c>
      <c r="M377" s="9" t="s">
        <v>214</v>
      </c>
      <c r="O377" s="1" t="s">
        <v>571</v>
      </c>
      <c r="AU377" s="1" t="s">
        <v>1324</v>
      </c>
      <c r="AV377" s="1" t="s">
        <v>121</v>
      </c>
      <c r="AW377" s="1">
        <v>46004</v>
      </c>
      <c r="AX377" s="1">
        <v>90</v>
      </c>
      <c r="AY377" s="1">
        <v>4</v>
      </c>
      <c r="AZ377" s="1" t="s">
        <v>115</v>
      </c>
      <c r="GH377" s="1" t="s">
        <v>89</v>
      </c>
      <c r="GY377" s="1" t="s">
        <v>107</v>
      </c>
      <c r="GZ377" s="1" t="s">
        <v>108</v>
      </c>
      <c r="HA377" s="1" t="s">
        <v>127</v>
      </c>
      <c r="HB377" s="1" t="s">
        <v>121</v>
      </c>
      <c r="HC377" s="1">
        <v>45995</v>
      </c>
      <c r="HD377" s="1" t="s">
        <v>1673</v>
      </c>
      <c r="IL377" s="1" t="s">
        <v>89</v>
      </c>
    </row>
    <row r="378" spans="1:437" x14ac:dyDescent="0.2">
      <c r="A378" s="1">
        <v>375</v>
      </c>
      <c r="B378" s="9">
        <v>46030.696620370371</v>
      </c>
      <c r="D378" s="9">
        <v>45992</v>
      </c>
      <c r="E378" s="1" t="s">
        <v>144</v>
      </c>
      <c r="F378" s="1" t="s">
        <v>550</v>
      </c>
      <c r="G378" s="1" t="s">
        <v>551</v>
      </c>
      <c r="H378" s="1">
        <v>3</v>
      </c>
      <c r="K378" s="1">
        <v>1</v>
      </c>
      <c r="N378" s="1" t="s">
        <v>217</v>
      </c>
      <c r="BY378" s="1" t="s">
        <v>464</v>
      </c>
      <c r="CI378" s="1" t="s">
        <v>53</v>
      </c>
      <c r="CJ378" s="1" t="s">
        <v>126</v>
      </c>
      <c r="CK378" s="1">
        <v>46001</v>
      </c>
      <c r="CL378" s="1">
        <v>30</v>
      </c>
      <c r="CM378" s="1">
        <v>1</v>
      </c>
      <c r="CN378" s="1" t="s">
        <v>115</v>
      </c>
      <c r="CO378" s="1" t="s">
        <v>1275</v>
      </c>
    </row>
    <row r="379" spans="1:437" x14ac:dyDescent="0.2">
      <c r="A379" s="1">
        <v>376</v>
      </c>
      <c r="B379" s="9">
        <v>46030.709537037037</v>
      </c>
      <c r="D379" s="9">
        <v>45992</v>
      </c>
      <c r="E379" s="1" t="s">
        <v>114</v>
      </c>
      <c r="F379" s="1" t="s">
        <v>1382</v>
      </c>
      <c r="G379" s="1" t="s">
        <v>1383</v>
      </c>
      <c r="H379" s="1">
        <v>0</v>
      </c>
      <c r="I379" s="1">
        <v>1</v>
      </c>
      <c r="K379" s="1">
        <v>2</v>
      </c>
      <c r="L379" s="1" t="s">
        <v>209</v>
      </c>
      <c r="N379" s="1" t="s">
        <v>217</v>
      </c>
      <c r="O379" s="1" t="s">
        <v>571</v>
      </c>
      <c r="Q379" s="1" t="s">
        <v>1674</v>
      </c>
      <c r="R379" s="1" t="s">
        <v>126</v>
      </c>
      <c r="S379" s="1">
        <v>46014</v>
      </c>
      <c r="T379" s="1">
        <v>45</v>
      </c>
      <c r="U379" s="1">
        <v>2</v>
      </c>
      <c r="V379" s="1" t="s">
        <v>115</v>
      </c>
      <c r="BY379" s="1" t="s">
        <v>411</v>
      </c>
      <c r="CE379" s="1" t="s">
        <v>49</v>
      </c>
      <c r="CJ379" s="1" t="s">
        <v>121</v>
      </c>
      <c r="CK379" s="1">
        <v>46363</v>
      </c>
      <c r="CL379" s="1">
        <v>30</v>
      </c>
      <c r="CM379" s="1">
        <v>3</v>
      </c>
      <c r="CN379" s="1" t="s">
        <v>115</v>
      </c>
      <c r="CO379" s="1" t="s">
        <v>1190</v>
      </c>
      <c r="CR379" s="1" t="s">
        <v>46</v>
      </c>
      <c r="CZ379" s="1" t="s">
        <v>126</v>
      </c>
      <c r="DA379" s="1">
        <v>45999</v>
      </c>
      <c r="DB379" s="1">
        <v>15</v>
      </c>
      <c r="DC379" s="1">
        <v>1</v>
      </c>
      <c r="DD379" s="1" t="s">
        <v>115</v>
      </c>
      <c r="DE379" s="1" t="s">
        <v>1675</v>
      </c>
      <c r="DH379" s="1" t="s">
        <v>46</v>
      </c>
      <c r="DP379" s="1" t="s">
        <v>126</v>
      </c>
      <c r="DQ379" s="1">
        <v>46000</v>
      </c>
      <c r="DR379" s="1">
        <v>20</v>
      </c>
      <c r="DS379" s="1">
        <v>1</v>
      </c>
      <c r="DT379" s="1" t="s">
        <v>115</v>
      </c>
      <c r="DU379" s="1" t="s">
        <v>302</v>
      </c>
      <c r="DX379" s="1" t="s">
        <v>46</v>
      </c>
      <c r="EF379" s="1" t="s">
        <v>126</v>
      </c>
      <c r="EG379" s="1">
        <v>46001</v>
      </c>
      <c r="EH379" s="1">
        <v>20</v>
      </c>
      <c r="EI379" s="1">
        <v>1</v>
      </c>
      <c r="EJ379" s="1" t="s">
        <v>115</v>
      </c>
      <c r="EK379" s="1" t="s">
        <v>1676</v>
      </c>
      <c r="EN379" s="1" t="s">
        <v>46</v>
      </c>
      <c r="EV379" s="1" t="s">
        <v>126</v>
      </c>
      <c r="EW379" s="1">
        <v>46001</v>
      </c>
      <c r="EX379" s="1">
        <v>20</v>
      </c>
      <c r="EY379" s="1">
        <v>1</v>
      </c>
      <c r="EZ379" s="1" t="s">
        <v>113</v>
      </c>
      <c r="FL379" s="1" t="s">
        <v>67</v>
      </c>
      <c r="GR379" s="1" t="s">
        <v>100</v>
      </c>
      <c r="GY379" s="1" t="s">
        <v>107</v>
      </c>
      <c r="HA379" s="1" t="s">
        <v>185</v>
      </c>
      <c r="HB379" s="1" t="s">
        <v>121</v>
      </c>
      <c r="HC379" s="1">
        <v>46002</v>
      </c>
      <c r="HD379" s="1" t="s">
        <v>1677</v>
      </c>
      <c r="HP379" s="1" t="s">
        <v>67</v>
      </c>
      <c r="IV379" s="1" t="s">
        <v>100</v>
      </c>
      <c r="JD379" s="1" t="s">
        <v>108</v>
      </c>
      <c r="JE379" s="1" t="s">
        <v>185</v>
      </c>
      <c r="JF379" s="1" t="s">
        <v>121</v>
      </c>
      <c r="JG379" s="1">
        <v>45996</v>
      </c>
      <c r="JH379" s="1" t="s">
        <v>1678</v>
      </c>
      <c r="JT379" s="1" t="s">
        <v>67</v>
      </c>
      <c r="KZ379" s="1" t="s">
        <v>100</v>
      </c>
      <c r="LG379" s="1" t="s">
        <v>107</v>
      </c>
      <c r="LI379" s="1" t="s">
        <v>185</v>
      </c>
      <c r="LJ379" s="1" t="s">
        <v>121</v>
      </c>
      <c r="LK379" s="1">
        <v>46003</v>
      </c>
      <c r="LL379" s="1" t="s">
        <v>1679</v>
      </c>
    </row>
    <row r="380" spans="1:437" x14ac:dyDescent="0.2">
      <c r="A380" s="1">
        <v>377</v>
      </c>
      <c r="B380" s="9">
        <v>46031.53974537037</v>
      </c>
      <c r="D380" s="9">
        <v>45992</v>
      </c>
      <c r="E380" s="1" t="s">
        <v>604</v>
      </c>
      <c r="F380" s="1" t="s">
        <v>1680</v>
      </c>
      <c r="G380" s="1" t="s">
        <v>1681</v>
      </c>
      <c r="H380" s="1">
        <v>5</v>
      </c>
      <c r="I380" s="1">
        <v>1</v>
      </c>
      <c r="J380" s="1">
        <v>0</v>
      </c>
      <c r="K380" s="1">
        <v>2</v>
      </c>
      <c r="N380" s="1" t="s">
        <v>217</v>
      </c>
      <c r="O380" s="1" t="s">
        <v>571</v>
      </c>
      <c r="BY380" s="1" t="s">
        <v>1222</v>
      </c>
      <c r="CB380" s="1" t="s">
        <v>46</v>
      </c>
      <c r="CJ380" s="1" t="s">
        <v>121</v>
      </c>
      <c r="CK380" s="1">
        <v>46017</v>
      </c>
      <c r="CL380" s="1">
        <v>60</v>
      </c>
      <c r="CM380" s="1">
        <v>12</v>
      </c>
      <c r="CN380" s="1" t="s">
        <v>122</v>
      </c>
      <c r="CO380" s="1" t="s">
        <v>136</v>
      </c>
      <c r="CQ380" s="1" t="s">
        <v>45</v>
      </c>
      <c r="CZ380" s="1" t="s">
        <v>128</v>
      </c>
      <c r="DA380" s="1">
        <v>46007</v>
      </c>
      <c r="DB380" s="1">
        <v>90</v>
      </c>
      <c r="DC380" s="1">
        <v>50</v>
      </c>
      <c r="DD380" s="1" t="s">
        <v>113</v>
      </c>
      <c r="DE380" s="1" t="s">
        <v>1113</v>
      </c>
      <c r="DH380" s="1" t="s">
        <v>46</v>
      </c>
      <c r="DP380" s="1" t="s">
        <v>121</v>
      </c>
      <c r="DQ380" s="1">
        <v>46017</v>
      </c>
      <c r="DR380" s="1">
        <v>60</v>
      </c>
      <c r="DS380" s="1">
        <v>25</v>
      </c>
      <c r="DT380" s="1" t="s">
        <v>122</v>
      </c>
      <c r="FB380" s="1" t="s">
        <v>57</v>
      </c>
      <c r="FC380" s="1" t="s">
        <v>58</v>
      </c>
      <c r="FD380" s="1" t="s">
        <v>59</v>
      </c>
      <c r="FE380" s="1" t="s">
        <v>60</v>
      </c>
      <c r="FF380" s="1" t="s">
        <v>61</v>
      </c>
      <c r="FG380" s="1" t="s">
        <v>62</v>
      </c>
      <c r="FH380" s="1" t="s">
        <v>63</v>
      </c>
      <c r="FI380" s="1" t="s">
        <v>64</v>
      </c>
      <c r="FJ380" s="1" t="s">
        <v>65</v>
      </c>
      <c r="FK380" s="1" t="s">
        <v>66</v>
      </c>
      <c r="FL380" s="1" t="s">
        <v>67</v>
      </c>
      <c r="FN380" s="1" t="s">
        <v>604</v>
      </c>
      <c r="FO380" s="1" t="s">
        <v>69</v>
      </c>
      <c r="FP380" s="1" t="s">
        <v>71</v>
      </c>
      <c r="FQ380" s="1" t="s">
        <v>72</v>
      </c>
      <c r="FR380" s="1" t="s">
        <v>73</v>
      </c>
      <c r="FS380" s="1" t="s">
        <v>74</v>
      </c>
      <c r="FT380" s="1" t="s">
        <v>75</v>
      </c>
      <c r="FU380" s="1" t="s">
        <v>76</v>
      </c>
      <c r="FV380" s="1" t="s">
        <v>77</v>
      </c>
      <c r="FW380" s="1" t="s">
        <v>78</v>
      </c>
      <c r="FX380" s="1" t="s">
        <v>79</v>
      </c>
      <c r="FY380" s="1" t="s">
        <v>80</v>
      </c>
      <c r="FZ380" s="1" t="s">
        <v>81</v>
      </c>
      <c r="GA380" s="1" t="s">
        <v>82</v>
      </c>
      <c r="GB380" s="1" t="s">
        <v>83</v>
      </c>
      <c r="GC380" s="1" t="s">
        <v>84</v>
      </c>
      <c r="GD380" s="1" t="s">
        <v>85</v>
      </c>
      <c r="GE380" s="1" t="s">
        <v>86</v>
      </c>
      <c r="GF380" s="1" t="s">
        <v>87</v>
      </c>
      <c r="GG380" s="1" t="s">
        <v>88</v>
      </c>
      <c r="GH380" s="1" t="s">
        <v>89</v>
      </c>
      <c r="GI380" s="1" t="s">
        <v>90</v>
      </c>
      <c r="GJ380" s="1" t="s">
        <v>91</v>
      </c>
      <c r="GK380" s="1" t="s">
        <v>93</v>
      </c>
      <c r="GZ380" s="1" t="s">
        <v>108</v>
      </c>
      <c r="HA380" s="1" t="s">
        <v>259</v>
      </c>
      <c r="HB380" s="1" t="s">
        <v>128</v>
      </c>
      <c r="HC380" s="1">
        <v>46001</v>
      </c>
      <c r="HD380" s="1" t="s">
        <v>1682</v>
      </c>
    </row>
    <row r="381" spans="1:437" x14ac:dyDescent="0.2">
      <c r="A381" s="1">
        <v>378</v>
      </c>
      <c r="B381" s="9">
        <v>46031.542743055557</v>
      </c>
      <c r="D381" s="9">
        <v>45992</v>
      </c>
      <c r="E381" s="1" t="s">
        <v>164</v>
      </c>
      <c r="F381" s="1" t="s">
        <v>540</v>
      </c>
      <c r="G381" s="1" t="s">
        <v>541</v>
      </c>
      <c r="H381" s="1">
        <v>5</v>
      </c>
      <c r="I381" s="1">
        <v>0</v>
      </c>
      <c r="J381" s="1">
        <v>2</v>
      </c>
      <c r="K381" s="1">
        <v>0</v>
      </c>
      <c r="M381" s="9" t="s">
        <v>214</v>
      </c>
      <c r="N381" s="1" t="s">
        <v>217</v>
      </c>
      <c r="AU381" s="1" t="s">
        <v>1396</v>
      </c>
      <c r="AV381" s="1" t="s">
        <v>121</v>
      </c>
      <c r="AW381" s="1">
        <v>45992</v>
      </c>
      <c r="AX381" s="1">
        <v>10</v>
      </c>
      <c r="AY381" s="1">
        <v>1</v>
      </c>
      <c r="AZ381" s="1" t="s">
        <v>113</v>
      </c>
      <c r="BA381" s="1" t="s">
        <v>1526</v>
      </c>
      <c r="BB381" s="1" t="s">
        <v>121</v>
      </c>
      <c r="BC381" s="1">
        <v>45993</v>
      </c>
      <c r="BD381" s="1">
        <v>5</v>
      </c>
      <c r="BE381" s="1">
        <v>1</v>
      </c>
      <c r="BF381" s="1" t="s">
        <v>113</v>
      </c>
      <c r="BG381" s="1" t="s">
        <v>1527</v>
      </c>
      <c r="BH381" s="1" t="s">
        <v>112</v>
      </c>
      <c r="BI381" s="1">
        <v>45993</v>
      </c>
      <c r="BJ381" s="1">
        <v>10</v>
      </c>
      <c r="BK381" s="1">
        <v>1</v>
      </c>
      <c r="BL381" s="1" t="s">
        <v>113</v>
      </c>
      <c r="BM381" s="1" t="s">
        <v>1528</v>
      </c>
      <c r="BN381" s="1" t="s">
        <v>121</v>
      </c>
      <c r="BO381" s="1">
        <v>46006</v>
      </c>
      <c r="BP381" s="1">
        <v>10</v>
      </c>
      <c r="BQ381" s="1">
        <v>1</v>
      </c>
      <c r="BR381" s="1" t="s">
        <v>113</v>
      </c>
      <c r="BS381" s="1" t="s">
        <v>1397</v>
      </c>
      <c r="BT381" s="1" t="s">
        <v>121</v>
      </c>
      <c r="BU381" s="1">
        <v>46007</v>
      </c>
      <c r="BV381" s="1">
        <v>5</v>
      </c>
      <c r="BW381" s="1">
        <v>1</v>
      </c>
      <c r="BX381" s="1" t="s">
        <v>113</v>
      </c>
      <c r="CI381" s="1" t="s">
        <v>53</v>
      </c>
      <c r="CJ381" s="1" t="s">
        <v>121</v>
      </c>
      <c r="CK381" s="1">
        <v>46007</v>
      </c>
      <c r="CL381" s="1">
        <v>60</v>
      </c>
      <c r="CM381" s="1">
        <v>1</v>
      </c>
      <c r="CN381" s="1" t="s">
        <v>113</v>
      </c>
    </row>
    <row r="382" spans="1:437" x14ac:dyDescent="0.2">
      <c r="A382" s="1">
        <v>379</v>
      </c>
      <c r="B382" s="9">
        <v>46031.552361111113</v>
      </c>
      <c r="D382" s="9">
        <v>45992</v>
      </c>
      <c r="E382" s="1" t="s">
        <v>164</v>
      </c>
      <c r="F382" s="1" t="s">
        <v>540</v>
      </c>
      <c r="G382" s="1" t="s">
        <v>541</v>
      </c>
      <c r="H382" s="1">
        <v>5</v>
      </c>
      <c r="I382" s="1">
        <v>0</v>
      </c>
      <c r="J382" s="1">
        <v>2</v>
      </c>
      <c r="K382" s="1">
        <v>0</v>
      </c>
      <c r="M382" s="9" t="s">
        <v>214</v>
      </c>
      <c r="AU382" s="1" t="s">
        <v>1526</v>
      </c>
      <c r="AV382" s="1" t="s">
        <v>121</v>
      </c>
      <c r="AW382" s="1">
        <v>46014</v>
      </c>
      <c r="AX382" s="1">
        <v>5</v>
      </c>
      <c r="AY382" s="1">
        <v>1</v>
      </c>
      <c r="AZ382" s="1" t="s">
        <v>113</v>
      </c>
      <c r="BA382" s="1" t="s">
        <v>1683</v>
      </c>
      <c r="BB382" s="1" t="s">
        <v>121</v>
      </c>
      <c r="BC382" s="1">
        <v>46003</v>
      </c>
      <c r="BD382" s="1">
        <v>10</v>
      </c>
      <c r="BE382" s="1">
        <v>1</v>
      </c>
      <c r="BF382" s="1" t="s">
        <v>113</v>
      </c>
      <c r="BG382" s="1" t="s">
        <v>1684</v>
      </c>
      <c r="BH382" s="1" t="s">
        <v>121</v>
      </c>
      <c r="BI382" s="1">
        <v>46013</v>
      </c>
      <c r="BJ382" s="1">
        <v>5</v>
      </c>
      <c r="BK382" s="1">
        <v>1</v>
      </c>
      <c r="BL382" s="1" t="s">
        <v>113</v>
      </c>
      <c r="BM382" s="1" t="s">
        <v>1685</v>
      </c>
      <c r="BN382" s="1" t="s">
        <v>121</v>
      </c>
      <c r="BO382" s="1">
        <v>46009</v>
      </c>
      <c r="BP382" s="1">
        <v>5</v>
      </c>
      <c r="BQ382" s="1">
        <v>2</v>
      </c>
      <c r="BR382" s="1" t="s">
        <v>113</v>
      </c>
      <c r="BS382" s="1" t="s">
        <v>1686</v>
      </c>
      <c r="BT382" s="1" t="s">
        <v>121</v>
      </c>
      <c r="BU382" s="1">
        <v>46009</v>
      </c>
      <c r="BV382" s="1">
        <v>10</v>
      </c>
      <c r="BW382" s="1">
        <v>1</v>
      </c>
      <c r="BX382" s="1" t="s">
        <v>113</v>
      </c>
    </row>
    <row r="383" spans="1:437" x14ac:dyDescent="0.2">
      <c r="A383" s="1">
        <v>380</v>
      </c>
      <c r="B383" s="9">
        <v>46031.560231481482</v>
      </c>
      <c r="D383" s="9">
        <v>45992</v>
      </c>
      <c r="E383" s="1" t="s">
        <v>164</v>
      </c>
      <c r="F383" s="1" t="s">
        <v>540</v>
      </c>
      <c r="G383" s="1" t="s">
        <v>541</v>
      </c>
      <c r="H383" s="1">
        <v>5</v>
      </c>
      <c r="I383" s="1">
        <v>0</v>
      </c>
      <c r="J383" s="1">
        <v>2</v>
      </c>
      <c r="K383" s="1">
        <v>0</v>
      </c>
      <c r="M383" s="9" t="s">
        <v>214</v>
      </c>
      <c r="AU383" s="1" t="s">
        <v>1686</v>
      </c>
      <c r="AV383" s="1" t="s">
        <v>112</v>
      </c>
      <c r="AW383" s="1">
        <v>46021</v>
      </c>
      <c r="AX383" s="1">
        <v>5</v>
      </c>
      <c r="AY383" s="1">
        <v>2</v>
      </c>
      <c r="AZ383" s="1" t="s">
        <v>113</v>
      </c>
      <c r="BA383" s="1" t="s">
        <v>1398</v>
      </c>
      <c r="BB383" s="1" t="s">
        <v>121</v>
      </c>
      <c r="BC383" s="1">
        <v>46009</v>
      </c>
      <c r="BD383" s="1">
        <v>10</v>
      </c>
      <c r="BE383" s="1">
        <v>1</v>
      </c>
      <c r="BF383" s="1" t="s">
        <v>113</v>
      </c>
      <c r="BG383" s="1" t="s">
        <v>1398</v>
      </c>
      <c r="BH383" s="1" t="s">
        <v>112</v>
      </c>
      <c r="BI383" s="1">
        <v>46021</v>
      </c>
      <c r="BJ383" s="1">
        <v>5</v>
      </c>
      <c r="BK383" s="1">
        <v>1</v>
      </c>
      <c r="BL383" s="1" t="s">
        <v>113</v>
      </c>
      <c r="BM383" s="1" t="s">
        <v>1267</v>
      </c>
      <c r="BN383" s="1" t="s">
        <v>121</v>
      </c>
      <c r="BO383" s="1">
        <v>46009</v>
      </c>
      <c r="BP383" s="1">
        <v>15</v>
      </c>
      <c r="BQ383" s="1">
        <v>1</v>
      </c>
      <c r="BR383" s="1" t="s">
        <v>113</v>
      </c>
      <c r="BS383" s="1" t="s">
        <v>1267</v>
      </c>
      <c r="BT383" s="1" t="s">
        <v>112</v>
      </c>
      <c r="BU383" s="1">
        <v>46021</v>
      </c>
      <c r="BV383" s="1">
        <v>5</v>
      </c>
      <c r="BW383" s="1">
        <v>1</v>
      </c>
      <c r="BX383" s="1" t="s">
        <v>113</v>
      </c>
    </row>
    <row r="384" spans="1:437" x14ac:dyDescent="0.2">
      <c r="A384" s="1">
        <v>381</v>
      </c>
      <c r="B384" s="9">
        <v>46031.564201388886</v>
      </c>
      <c r="D384" s="9">
        <v>45992</v>
      </c>
      <c r="E384" s="1" t="s">
        <v>187</v>
      </c>
      <c r="F384" s="1" t="s">
        <v>265</v>
      </c>
      <c r="G384" s="1" t="s">
        <v>266</v>
      </c>
      <c r="K384" s="1">
        <v>2</v>
      </c>
      <c r="N384" s="1" t="s">
        <v>217</v>
      </c>
      <c r="BY384" s="1" t="s">
        <v>181</v>
      </c>
      <c r="CD384" s="1" t="s">
        <v>48</v>
      </c>
      <c r="CJ384" s="1" t="s">
        <v>121</v>
      </c>
      <c r="CK384" s="1">
        <v>46001</v>
      </c>
      <c r="CL384" s="1">
        <v>90</v>
      </c>
      <c r="CM384" s="1">
        <v>10</v>
      </c>
      <c r="CN384" s="1" t="s">
        <v>113</v>
      </c>
      <c r="CO384" s="1" t="s">
        <v>1376</v>
      </c>
      <c r="CW384" s="1" t="s">
        <v>51</v>
      </c>
      <c r="CZ384" s="1" t="s">
        <v>121</v>
      </c>
      <c r="DA384" s="1">
        <v>46002</v>
      </c>
      <c r="DB384" s="1">
        <v>120</v>
      </c>
      <c r="DC384" s="1">
        <v>75</v>
      </c>
      <c r="DD384" s="1" t="s">
        <v>113</v>
      </c>
      <c r="DE384" s="1" t="s">
        <v>181</v>
      </c>
      <c r="DG384" s="1" t="s">
        <v>45</v>
      </c>
      <c r="DP384" s="1" t="s">
        <v>121</v>
      </c>
      <c r="DQ384" s="1">
        <v>46009</v>
      </c>
      <c r="DR384" s="1">
        <v>120</v>
      </c>
      <c r="DS384" s="1">
        <v>100</v>
      </c>
      <c r="DT384" s="1" t="s">
        <v>122</v>
      </c>
    </row>
    <row r="385" spans="1:437" x14ac:dyDescent="0.2">
      <c r="A385" s="1">
        <v>382</v>
      </c>
      <c r="B385" s="9">
        <v>46031.566770833335</v>
      </c>
      <c r="D385" s="9">
        <v>45992</v>
      </c>
      <c r="E385" s="1" t="s">
        <v>195</v>
      </c>
      <c r="F385" s="1" t="s">
        <v>1687</v>
      </c>
      <c r="G385" s="1" t="s">
        <v>1688</v>
      </c>
      <c r="H385" s="1">
        <v>7</v>
      </c>
      <c r="I385" s="1">
        <v>0</v>
      </c>
      <c r="J385" s="1">
        <v>1</v>
      </c>
      <c r="K385" s="1">
        <v>0</v>
      </c>
      <c r="P385" s="1" t="s">
        <v>295</v>
      </c>
    </row>
    <row r="386" spans="1:437" x14ac:dyDescent="0.2">
      <c r="A386" s="1">
        <v>383</v>
      </c>
      <c r="B386" s="9">
        <v>46031.568796296298</v>
      </c>
      <c r="D386" s="9">
        <v>45992</v>
      </c>
      <c r="E386" s="1" t="s">
        <v>164</v>
      </c>
      <c r="F386" s="1" t="s">
        <v>540</v>
      </c>
      <c r="G386" s="1" t="s">
        <v>541</v>
      </c>
      <c r="H386" s="1">
        <v>5</v>
      </c>
      <c r="I386" s="1">
        <v>0</v>
      </c>
      <c r="J386" s="1">
        <v>2</v>
      </c>
      <c r="K386" s="1">
        <v>0</v>
      </c>
      <c r="M386" s="9" t="s">
        <v>214</v>
      </c>
      <c r="AU386" s="1" t="s">
        <v>1399</v>
      </c>
      <c r="AV386" s="1" t="s">
        <v>121</v>
      </c>
      <c r="AW386" s="1">
        <v>45993</v>
      </c>
      <c r="AX386" s="1">
        <v>15</v>
      </c>
      <c r="AY386" s="1">
        <v>1</v>
      </c>
      <c r="AZ386" s="1" t="s">
        <v>113</v>
      </c>
      <c r="BA386" s="1" t="s">
        <v>1399</v>
      </c>
      <c r="BB386" s="1" t="s">
        <v>112</v>
      </c>
      <c r="BC386" s="1">
        <v>46021</v>
      </c>
      <c r="BD386" s="1">
        <v>5</v>
      </c>
      <c r="BE386" s="1">
        <v>3</v>
      </c>
      <c r="BF386" s="1" t="s">
        <v>113</v>
      </c>
      <c r="BH386" s="1" t="s">
        <v>121</v>
      </c>
      <c r="BI386" s="1">
        <v>46013</v>
      </c>
      <c r="BJ386" s="1">
        <v>10</v>
      </c>
      <c r="BK386" s="1">
        <v>1</v>
      </c>
      <c r="BL386" s="1" t="s">
        <v>113</v>
      </c>
      <c r="BM386" s="1" t="s">
        <v>1400</v>
      </c>
      <c r="BN386" s="1" t="s">
        <v>121</v>
      </c>
      <c r="BO386" s="1">
        <v>46009</v>
      </c>
      <c r="BP386" s="1">
        <v>15</v>
      </c>
      <c r="BQ386" s="1">
        <v>1</v>
      </c>
      <c r="BR386" s="1" t="s">
        <v>113</v>
      </c>
      <c r="BS386" s="1" t="s">
        <v>1400</v>
      </c>
      <c r="BT386" s="1" t="s">
        <v>112</v>
      </c>
      <c r="BU386" s="1">
        <v>46021</v>
      </c>
      <c r="BV386" s="1">
        <v>5</v>
      </c>
      <c r="BW386" s="1">
        <v>1</v>
      </c>
      <c r="BX386" s="1">
        <v>1</v>
      </c>
    </row>
    <row r="387" spans="1:437" x14ac:dyDescent="0.2">
      <c r="A387" s="1">
        <v>384</v>
      </c>
      <c r="B387" s="9">
        <v>46031.580266203702</v>
      </c>
      <c r="D387" s="9">
        <v>45992</v>
      </c>
      <c r="E387" s="1" t="s">
        <v>166</v>
      </c>
      <c r="F387" s="1" t="s">
        <v>1336</v>
      </c>
      <c r="G387" s="1" t="s">
        <v>1337</v>
      </c>
      <c r="H387" s="1">
        <v>3</v>
      </c>
      <c r="I387" s="1">
        <v>0</v>
      </c>
      <c r="J387" s="1">
        <v>1</v>
      </c>
      <c r="K387" s="1">
        <v>0</v>
      </c>
      <c r="N387" s="1" t="s">
        <v>217</v>
      </c>
      <c r="BY387" s="1" t="s">
        <v>1404</v>
      </c>
      <c r="CB387" s="1" t="s">
        <v>46</v>
      </c>
      <c r="CJ387" s="1" t="s">
        <v>121</v>
      </c>
      <c r="CK387" s="1">
        <v>45994</v>
      </c>
      <c r="CL387" s="1">
        <v>90</v>
      </c>
      <c r="CM387" s="1">
        <v>7</v>
      </c>
      <c r="CN387" s="1" t="s">
        <v>113</v>
      </c>
      <c r="CO387" s="1" t="s">
        <v>1404</v>
      </c>
      <c r="CT387" s="1" t="s">
        <v>48</v>
      </c>
      <c r="CZ387" s="1" t="s">
        <v>121</v>
      </c>
      <c r="DA387" s="1">
        <v>46002</v>
      </c>
      <c r="DB387" s="1">
        <v>90</v>
      </c>
      <c r="DC387" s="1">
        <v>15</v>
      </c>
      <c r="DD387" s="1" t="s">
        <v>113</v>
      </c>
      <c r="DO387" s="1" t="s">
        <v>53</v>
      </c>
      <c r="DP387" s="1" t="s">
        <v>121</v>
      </c>
      <c r="DQ387" s="1">
        <v>45993</v>
      </c>
      <c r="DR387" s="1">
        <v>15</v>
      </c>
      <c r="DS387" s="1">
        <v>1</v>
      </c>
      <c r="DT387" s="1" t="s">
        <v>122</v>
      </c>
      <c r="DU387" s="1" t="s">
        <v>1404</v>
      </c>
      <c r="DX387" s="1" t="s">
        <v>46</v>
      </c>
      <c r="EF387" s="1" t="s">
        <v>121</v>
      </c>
      <c r="EG387" s="1">
        <v>45993</v>
      </c>
      <c r="EH387" s="1">
        <v>45</v>
      </c>
      <c r="EI387" s="1">
        <v>2</v>
      </c>
      <c r="EJ387" s="1" t="s">
        <v>122</v>
      </c>
      <c r="EK387" s="1" t="s">
        <v>1404</v>
      </c>
      <c r="EU387" s="1" t="s">
        <v>53</v>
      </c>
      <c r="EV387" s="1" t="s">
        <v>121</v>
      </c>
      <c r="EW387" s="1">
        <v>46001</v>
      </c>
      <c r="EX387" s="1">
        <v>60</v>
      </c>
      <c r="EY387" s="1">
        <v>1</v>
      </c>
      <c r="EZ387" s="1" t="s">
        <v>122</v>
      </c>
    </row>
    <row r="388" spans="1:437" x14ac:dyDescent="0.2">
      <c r="A388" s="1">
        <v>385</v>
      </c>
      <c r="B388" s="9">
        <v>46031.607233796298</v>
      </c>
      <c r="D388" s="9">
        <v>45992</v>
      </c>
      <c r="E388" s="1" t="s">
        <v>192</v>
      </c>
      <c r="F388" s="1" t="s">
        <v>296</v>
      </c>
      <c r="G388" s="1" t="s">
        <v>297</v>
      </c>
      <c r="H388" s="1">
        <v>7</v>
      </c>
      <c r="I388" s="1">
        <v>0</v>
      </c>
      <c r="J388" s="1">
        <v>1</v>
      </c>
      <c r="K388" s="1">
        <v>0</v>
      </c>
      <c r="N388" s="1" t="s">
        <v>217</v>
      </c>
      <c r="BY388" s="1" t="s">
        <v>1689</v>
      </c>
      <c r="BZ388" s="1" t="s">
        <v>44</v>
      </c>
      <c r="CJ388" s="1" t="s">
        <v>121</v>
      </c>
      <c r="CK388" s="1">
        <v>46010</v>
      </c>
      <c r="CL388" s="1">
        <v>60</v>
      </c>
      <c r="CM388" s="1">
        <v>1</v>
      </c>
      <c r="CN388" s="1" t="s">
        <v>113</v>
      </c>
    </row>
    <row r="389" spans="1:437" x14ac:dyDescent="0.2">
      <c r="A389" s="1">
        <v>386</v>
      </c>
      <c r="B389" s="9">
        <v>46031.670138888891</v>
      </c>
      <c r="D389" s="9">
        <v>45992</v>
      </c>
      <c r="E389" s="1" t="s">
        <v>69</v>
      </c>
      <c r="F389" s="1" t="s">
        <v>1200</v>
      </c>
      <c r="G389" s="1" t="s">
        <v>547</v>
      </c>
      <c r="K389" s="1">
        <v>2</v>
      </c>
      <c r="P389" s="1" t="s">
        <v>295</v>
      </c>
    </row>
    <row r="390" spans="1:437" x14ac:dyDescent="0.2">
      <c r="A390" s="1">
        <v>387</v>
      </c>
      <c r="B390" s="9">
        <v>46031.691168981481</v>
      </c>
      <c r="D390" s="9">
        <v>45992</v>
      </c>
      <c r="E390" s="1" t="s">
        <v>174</v>
      </c>
      <c r="F390" s="1" t="s">
        <v>175</v>
      </c>
      <c r="G390" s="1" t="s">
        <v>1098</v>
      </c>
      <c r="H390" s="1">
        <v>1</v>
      </c>
      <c r="I390" s="1">
        <v>1</v>
      </c>
      <c r="J390" s="1">
        <v>1</v>
      </c>
      <c r="K390" s="1">
        <v>4</v>
      </c>
      <c r="P390" s="1" t="s">
        <v>295</v>
      </c>
    </row>
    <row r="391" spans="1:437" x14ac:dyDescent="0.2">
      <c r="A391" s="1">
        <v>388</v>
      </c>
      <c r="B391" s="9">
        <v>46031.705000000002</v>
      </c>
      <c r="D391" s="9">
        <v>45992</v>
      </c>
      <c r="E391" s="1" t="s">
        <v>148</v>
      </c>
      <c r="F391" s="1" t="s">
        <v>436</v>
      </c>
      <c r="G391" s="1" t="s">
        <v>437</v>
      </c>
      <c r="H391" s="1">
        <v>4</v>
      </c>
      <c r="K391" s="1">
        <v>1</v>
      </c>
      <c r="M391" s="9" t="s">
        <v>214</v>
      </c>
      <c r="O391" s="1" t="s">
        <v>571</v>
      </c>
      <c r="AV391" s="1" t="s">
        <v>121</v>
      </c>
      <c r="AW391" s="1">
        <v>45992</v>
      </c>
      <c r="AX391" s="1">
        <v>60</v>
      </c>
      <c r="AY391" s="1">
        <v>3</v>
      </c>
      <c r="AZ391" s="1" t="s">
        <v>149</v>
      </c>
      <c r="FQ391" s="1" t="s">
        <v>72</v>
      </c>
      <c r="GX391" s="1" t="s">
        <v>106</v>
      </c>
      <c r="HA391" s="1" t="s">
        <v>259</v>
      </c>
      <c r="HB391" s="1" t="s">
        <v>121</v>
      </c>
      <c r="HC391" s="1">
        <v>46003</v>
      </c>
      <c r="HD391" s="1" t="s">
        <v>1690</v>
      </c>
    </row>
    <row r="392" spans="1:437" x14ac:dyDescent="0.2">
      <c r="A392" s="1">
        <v>389</v>
      </c>
      <c r="B392" s="9">
        <v>46031.707800925928</v>
      </c>
      <c r="D392" s="9">
        <v>45992</v>
      </c>
      <c r="E392" s="1" t="s">
        <v>69</v>
      </c>
      <c r="F392" s="1" t="s">
        <v>1040</v>
      </c>
      <c r="G392" s="1" t="s">
        <v>1041</v>
      </c>
      <c r="J392" s="1">
        <v>2</v>
      </c>
      <c r="N392" s="1" t="s">
        <v>217</v>
      </c>
      <c r="BY392" s="1" t="s">
        <v>1691</v>
      </c>
      <c r="CB392" s="1" t="s">
        <v>46</v>
      </c>
      <c r="CJ392" s="1" t="s">
        <v>126</v>
      </c>
      <c r="CK392" s="1">
        <v>46009</v>
      </c>
      <c r="CL392" s="1">
        <v>15</v>
      </c>
      <c r="CM392" s="1">
        <v>1</v>
      </c>
      <c r="CN392" s="1" t="s">
        <v>122</v>
      </c>
    </row>
    <row r="393" spans="1:437" x14ac:dyDescent="0.2">
      <c r="A393" s="1">
        <v>390</v>
      </c>
      <c r="B393" s="9">
        <v>46031.759976851848</v>
      </c>
      <c r="D393" s="9">
        <v>45992</v>
      </c>
      <c r="E393" s="1" t="s">
        <v>190</v>
      </c>
      <c r="F393" s="1" t="s">
        <v>1180</v>
      </c>
      <c r="G393" s="1" t="s">
        <v>1181</v>
      </c>
      <c r="H393" s="1">
        <v>4</v>
      </c>
      <c r="I393" s="1">
        <v>0</v>
      </c>
      <c r="J393" s="1">
        <v>3</v>
      </c>
      <c r="K393" s="1">
        <v>0</v>
      </c>
      <c r="P393" s="1" t="s">
        <v>295</v>
      </c>
      <c r="PU393" s="1" t="s">
        <v>1692</v>
      </c>
    </row>
    <row r="394" spans="1:437" x14ac:dyDescent="0.2">
      <c r="A394" s="1">
        <v>391</v>
      </c>
      <c r="B394" s="9">
        <v>46034.329131944447</v>
      </c>
      <c r="D394" s="9">
        <v>45992</v>
      </c>
      <c r="E394" s="1" t="s">
        <v>69</v>
      </c>
      <c r="F394" s="1" t="s">
        <v>545</v>
      </c>
      <c r="G394" s="1" t="s">
        <v>1033</v>
      </c>
      <c r="H394" s="1">
        <v>9</v>
      </c>
      <c r="I394" s="1">
        <v>0</v>
      </c>
      <c r="J394" s="1">
        <v>2</v>
      </c>
      <c r="K394" s="1">
        <v>0</v>
      </c>
      <c r="M394" s="9" t="s">
        <v>214</v>
      </c>
      <c r="AU394" s="1" t="s">
        <v>433</v>
      </c>
      <c r="AV394" s="1" t="s">
        <v>121</v>
      </c>
      <c r="AW394" s="1">
        <v>46002</v>
      </c>
      <c r="AX394" s="1">
        <v>20</v>
      </c>
      <c r="AY394" s="1">
        <v>2</v>
      </c>
      <c r="AZ394" s="1" t="s">
        <v>113</v>
      </c>
      <c r="BA394" s="1" t="s">
        <v>438</v>
      </c>
      <c r="BB394" s="1" t="s">
        <v>121</v>
      </c>
      <c r="BC394" s="1">
        <v>45999</v>
      </c>
      <c r="BD394" s="1">
        <v>15</v>
      </c>
      <c r="BE394" s="1">
        <v>1</v>
      </c>
      <c r="BF394" s="1" t="s">
        <v>113</v>
      </c>
      <c r="BG394" s="1" t="s">
        <v>439</v>
      </c>
      <c r="BH394" s="1" t="s">
        <v>121</v>
      </c>
      <c r="BI394" s="1">
        <v>45999</v>
      </c>
      <c r="BJ394" s="1">
        <v>15</v>
      </c>
      <c r="BK394" s="1">
        <v>2</v>
      </c>
      <c r="BL394" s="1" t="s">
        <v>113</v>
      </c>
      <c r="BM394" s="1" t="s">
        <v>408</v>
      </c>
      <c r="BN394" s="1" t="s">
        <v>121</v>
      </c>
      <c r="BO394" s="1">
        <v>46013</v>
      </c>
      <c r="BP394" s="1">
        <v>10</v>
      </c>
      <c r="BQ394" s="1">
        <v>1</v>
      </c>
      <c r="BR394" s="1" t="s">
        <v>113</v>
      </c>
      <c r="BS394" s="1" t="s">
        <v>160</v>
      </c>
      <c r="BT394" s="1" t="s">
        <v>121</v>
      </c>
      <c r="BU394" s="1">
        <v>46013</v>
      </c>
      <c r="BV394" s="1">
        <v>10</v>
      </c>
      <c r="BW394" s="1">
        <v>1</v>
      </c>
      <c r="BX394" s="1" t="s">
        <v>113</v>
      </c>
    </row>
    <row r="395" spans="1:437" x14ac:dyDescent="0.2">
      <c r="A395" s="1">
        <v>392</v>
      </c>
      <c r="B395" s="9">
        <v>46034.440254629626</v>
      </c>
      <c r="D395" s="9">
        <v>45992</v>
      </c>
      <c r="E395" s="1" t="s">
        <v>129</v>
      </c>
      <c r="F395" s="1" t="s">
        <v>1693</v>
      </c>
      <c r="G395" s="1" t="s">
        <v>1694</v>
      </c>
      <c r="J395" s="1">
        <v>1</v>
      </c>
      <c r="L395" s="1" t="s">
        <v>209</v>
      </c>
      <c r="N395" s="1" t="s">
        <v>217</v>
      </c>
      <c r="Q395" s="1" t="s">
        <v>310</v>
      </c>
      <c r="R395" s="1" t="s">
        <v>121</v>
      </c>
      <c r="S395" s="1">
        <v>46000</v>
      </c>
      <c r="T395" s="1">
        <v>45</v>
      </c>
      <c r="U395" s="1">
        <v>1</v>
      </c>
      <c r="V395" s="1" t="s">
        <v>115</v>
      </c>
      <c r="W395" s="1" t="s">
        <v>310</v>
      </c>
      <c r="X395" s="1" t="s">
        <v>121</v>
      </c>
      <c r="Y395" s="1">
        <v>46009</v>
      </c>
      <c r="Z395" s="1">
        <v>90</v>
      </c>
      <c r="AA395" s="1">
        <v>3</v>
      </c>
      <c r="AB395" s="1" t="s">
        <v>115</v>
      </c>
      <c r="BY395" s="1" t="s">
        <v>413</v>
      </c>
      <c r="CC395" s="1" t="s">
        <v>47</v>
      </c>
      <c r="CJ395" s="1" t="s">
        <v>128</v>
      </c>
      <c r="CK395" s="1">
        <v>46008</v>
      </c>
      <c r="CL395" s="1">
        <v>105</v>
      </c>
      <c r="CM395" s="1">
        <v>5</v>
      </c>
      <c r="CN395" s="1" t="s">
        <v>115</v>
      </c>
      <c r="CO395" s="1" t="s">
        <v>413</v>
      </c>
      <c r="CW395" s="1" t="s">
        <v>51</v>
      </c>
      <c r="CZ395" s="1" t="s">
        <v>121</v>
      </c>
      <c r="DA395" s="1">
        <v>45994</v>
      </c>
      <c r="DB395" s="1">
        <v>120</v>
      </c>
      <c r="DD395" s="1" t="s">
        <v>115</v>
      </c>
      <c r="DE395" s="1" t="s">
        <v>1094</v>
      </c>
      <c r="DI395" s="1" t="s">
        <v>47</v>
      </c>
      <c r="DP395" s="1" t="s">
        <v>128</v>
      </c>
      <c r="DQ395" s="1">
        <v>45994</v>
      </c>
      <c r="DR395" s="1">
        <v>120</v>
      </c>
      <c r="DS395" s="1">
        <v>6</v>
      </c>
      <c r="DT395" s="1" t="s">
        <v>115</v>
      </c>
      <c r="DU395" s="1" t="s">
        <v>1094</v>
      </c>
      <c r="EC395" s="1" t="s">
        <v>51</v>
      </c>
      <c r="EF395" s="1" t="s">
        <v>121</v>
      </c>
      <c r="EG395" s="1">
        <v>45996</v>
      </c>
      <c r="EH395" s="1">
        <v>120</v>
      </c>
      <c r="EI395" s="1">
        <v>5</v>
      </c>
      <c r="EJ395" s="1" t="s">
        <v>115</v>
      </c>
      <c r="EK395" s="1" t="s">
        <v>1275</v>
      </c>
      <c r="ES395" s="1" t="s">
        <v>51</v>
      </c>
      <c r="EV395" s="1" t="s">
        <v>121</v>
      </c>
      <c r="EW395" s="1">
        <v>45996</v>
      </c>
      <c r="EX395" s="1">
        <v>90</v>
      </c>
      <c r="EY395" s="1">
        <v>2</v>
      </c>
      <c r="EZ395" s="1" t="s">
        <v>115</v>
      </c>
    </row>
    <row r="396" spans="1:437" x14ac:dyDescent="0.2">
      <c r="A396" s="1">
        <v>393</v>
      </c>
      <c r="B396" s="9">
        <v>46034.559791666667</v>
      </c>
      <c r="D396" s="9">
        <v>45992</v>
      </c>
      <c r="E396" s="1" t="s">
        <v>194</v>
      </c>
      <c r="F396" s="1" t="s">
        <v>576</v>
      </c>
      <c r="G396" s="1" t="s">
        <v>577</v>
      </c>
      <c r="H396" s="1">
        <v>2</v>
      </c>
      <c r="J396" s="1">
        <v>4</v>
      </c>
      <c r="O396" s="1" t="s">
        <v>571</v>
      </c>
      <c r="GT396" s="1" t="s">
        <v>102</v>
      </c>
      <c r="GY396" s="1" t="s">
        <v>107</v>
      </c>
      <c r="HA396" s="1" t="s">
        <v>127</v>
      </c>
      <c r="HB396" s="1" t="s">
        <v>121</v>
      </c>
      <c r="HC396" s="1">
        <v>46007</v>
      </c>
      <c r="HD396" s="1" t="s">
        <v>1738</v>
      </c>
    </row>
    <row r="397" spans="1:437" x14ac:dyDescent="0.2">
      <c r="A397" s="1">
        <v>394</v>
      </c>
      <c r="B397" s="9">
        <v>46034.565335648149</v>
      </c>
      <c r="D397" s="9">
        <v>45992</v>
      </c>
      <c r="E397" s="1" t="s">
        <v>157</v>
      </c>
      <c r="F397" s="1" t="s">
        <v>1320</v>
      </c>
      <c r="G397" s="1" t="s">
        <v>159</v>
      </c>
      <c r="H397" s="1">
        <v>9</v>
      </c>
      <c r="I397" s="1">
        <v>1</v>
      </c>
      <c r="J397" s="1">
        <v>9</v>
      </c>
      <c r="K397" s="1">
        <v>1</v>
      </c>
      <c r="N397" s="1" t="s">
        <v>217</v>
      </c>
      <c r="BY397" s="1" t="s">
        <v>162</v>
      </c>
      <c r="CE397" s="1" t="s">
        <v>49</v>
      </c>
      <c r="CJ397" s="1" t="s">
        <v>121</v>
      </c>
      <c r="CK397" s="1">
        <v>45999</v>
      </c>
      <c r="CL397" s="1">
        <v>60</v>
      </c>
      <c r="CM397" s="1">
        <v>7</v>
      </c>
      <c r="CN397" s="1" t="s">
        <v>149</v>
      </c>
      <c r="CO397" s="1" t="s">
        <v>299</v>
      </c>
      <c r="CR397" s="1" t="s">
        <v>46</v>
      </c>
      <c r="CZ397" s="1" t="s">
        <v>121</v>
      </c>
      <c r="DA397" s="1">
        <v>46000</v>
      </c>
      <c r="DB397" s="1">
        <v>60</v>
      </c>
      <c r="DC397" s="1">
        <v>4</v>
      </c>
      <c r="DD397" s="1" t="s">
        <v>149</v>
      </c>
      <c r="DE397" s="1" t="s">
        <v>156</v>
      </c>
      <c r="DG397" s="1" t="s">
        <v>45</v>
      </c>
      <c r="DP397" s="1" t="s">
        <v>121</v>
      </c>
      <c r="DQ397" s="1">
        <v>46002</v>
      </c>
      <c r="DR397" s="1">
        <v>35</v>
      </c>
      <c r="DS397" s="1">
        <v>9</v>
      </c>
      <c r="DT397" s="1" t="s">
        <v>149</v>
      </c>
    </row>
    <row r="398" spans="1:437" x14ac:dyDescent="0.2">
      <c r="A398" s="1">
        <v>395</v>
      </c>
      <c r="B398" s="9">
        <v>46034.638171296298</v>
      </c>
      <c r="D398" s="9">
        <v>45992</v>
      </c>
      <c r="E398" s="1" t="s">
        <v>125</v>
      </c>
      <c r="F398" s="1" t="s">
        <v>1313</v>
      </c>
      <c r="G398" s="1" t="s">
        <v>1314</v>
      </c>
      <c r="H398" s="1">
        <v>1</v>
      </c>
      <c r="I398" s="1">
        <v>4</v>
      </c>
      <c r="J398" s="1">
        <v>0</v>
      </c>
      <c r="K398" s="1">
        <v>8</v>
      </c>
      <c r="P398" s="1" t="s">
        <v>295</v>
      </c>
    </row>
    <row r="399" spans="1:437" x14ac:dyDescent="0.2">
      <c r="A399" s="1">
        <v>396</v>
      </c>
      <c r="B399" s="9">
        <v>46034.650555555556</v>
      </c>
      <c r="D399" s="9">
        <v>45992</v>
      </c>
      <c r="E399" s="1" t="s">
        <v>155</v>
      </c>
      <c r="F399" s="1" t="s">
        <v>530</v>
      </c>
      <c r="G399" s="1" t="s">
        <v>552</v>
      </c>
      <c r="H399" s="1">
        <v>3</v>
      </c>
      <c r="K399" s="1">
        <v>2</v>
      </c>
      <c r="L399" s="1" t="s">
        <v>209</v>
      </c>
      <c r="N399" s="1" t="s">
        <v>217</v>
      </c>
      <c r="Q399" s="1" t="s">
        <v>1165</v>
      </c>
      <c r="R399" s="1" t="s">
        <v>126</v>
      </c>
      <c r="S399" s="1">
        <v>45996</v>
      </c>
      <c r="T399" s="1">
        <v>120</v>
      </c>
      <c r="U399" s="1">
        <v>2</v>
      </c>
      <c r="V399" s="1" t="s">
        <v>146</v>
      </c>
      <c r="W399" s="1" t="s">
        <v>1165</v>
      </c>
      <c r="X399" s="1" t="s">
        <v>121</v>
      </c>
      <c r="Y399" s="1">
        <v>46001</v>
      </c>
      <c r="Z399" s="1">
        <v>60</v>
      </c>
      <c r="AA399" s="1">
        <v>1</v>
      </c>
      <c r="AB399" s="1" t="s">
        <v>146</v>
      </c>
      <c r="BY399" s="1" t="s">
        <v>512</v>
      </c>
      <c r="CB399" s="1" t="s">
        <v>46</v>
      </c>
      <c r="CJ399" s="1" t="s">
        <v>121</v>
      </c>
      <c r="CK399" s="1">
        <v>45993</v>
      </c>
      <c r="CL399" s="1">
        <v>120</v>
      </c>
      <c r="CM399" s="1">
        <v>3</v>
      </c>
      <c r="CN399" s="1" t="s">
        <v>146</v>
      </c>
    </row>
    <row r="400" spans="1:437" x14ac:dyDescent="0.2">
      <c r="A400" s="1">
        <v>397</v>
      </c>
      <c r="B400" s="9">
        <v>46035.486875000002</v>
      </c>
      <c r="D400" s="9">
        <v>45992</v>
      </c>
      <c r="E400" s="1" t="s">
        <v>168</v>
      </c>
      <c r="F400" s="1" t="s">
        <v>578</v>
      </c>
      <c r="G400" s="1" t="s">
        <v>579</v>
      </c>
      <c r="H400" s="1">
        <v>0</v>
      </c>
      <c r="I400" s="1">
        <v>4</v>
      </c>
      <c r="J400" s="1">
        <v>1</v>
      </c>
      <c r="K400" s="1">
        <v>0</v>
      </c>
      <c r="P400" s="1" t="s">
        <v>295</v>
      </c>
    </row>
    <row r="401" spans="1:437" x14ac:dyDescent="0.2">
      <c r="A401" s="1">
        <v>398</v>
      </c>
      <c r="B401" s="9">
        <v>46035.615972222222</v>
      </c>
      <c r="D401" s="9">
        <v>45992</v>
      </c>
      <c r="E401" s="1" t="s">
        <v>193</v>
      </c>
      <c r="F401" s="1" t="s">
        <v>289</v>
      </c>
      <c r="G401" s="1" t="s">
        <v>290</v>
      </c>
      <c r="H401" s="1">
        <v>4</v>
      </c>
      <c r="I401" s="1">
        <v>0</v>
      </c>
      <c r="J401" s="1">
        <v>2</v>
      </c>
      <c r="K401" s="1">
        <v>1</v>
      </c>
      <c r="N401" s="1" t="s">
        <v>217</v>
      </c>
      <c r="O401" s="1" t="s">
        <v>571</v>
      </c>
      <c r="BY401" s="1" t="s">
        <v>1412</v>
      </c>
      <c r="CB401" s="1" t="s">
        <v>46</v>
      </c>
      <c r="CJ401" s="1" t="s">
        <v>128</v>
      </c>
      <c r="CK401" s="1">
        <v>46006</v>
      </c>
      <c r="CL401" s="1">
        <v>60</v>
      </c>
      <c r="CM401" s="1">
        <v>1</v>
      </c>
      <c r="CN401" s="1" t="s">
        <v>115</v>
      </c>
      <c r="CO401" s="1" t="s">
        <v>1411</v>
      </c>
      <c r="CR401" s="1" t="s">
        <v>46</v>
      </c>
      <c r="CZ401" s="1" t="s">
        <v>128</v>
      </c>
      <c r="DA401" s="1">
        <v>46006</v>
      </c>
      <c r="DB401" s="1">
        <v>60</v>
      </c>
      <c r="DC401" s="1">
        <v>1</v>
      </c>
      <c r="DD401" s="1" t="s">
        <v>115</v>
      </c>
      <c r="DE401" s="1" t="s">
        <v>1410</v>
      </c>
      <c r="DH401" s="1" t="s">
        <v>46</v>
      </c>
      <c r="DP401" s="1" t="s">
        <v>128</v>
      </c>
      <c r="DQ401" s="1">
        <v>46006</v>
      </c>
      <c r="DR401" s="1">
        <v>60</v>
      </c>
      <c r="DS401" s="1">
        <v>1</v>
      </c>
      <c r="DT401" s="1" t="s">
        <v>115</v>
      </c>
      <c r="DU401" s="1" t="s">
        <v>1389</v>
      </c>
      <c r="DX401" s="1" t="s">
        <v>46</v>
      </c>
      <c r="EF401" s="1" t="s">
        <v>128</v>
      </c>
      <c r="EG401" s="1">
        <v>46006</v>
      </c>
      <c r="EH401" s="1">
        <v>60</v>
      </c>
      <c r="EI401" s="1">
        <v>1</v>
      </c>
      <c r="EJ401" s="1" t="s">
        <v>115</v>
      </c>
      <c r="EK401" s="1" t="s">
        <v>1088</v>
      </c>
      <c r="EN401" s="1" t="s">
        <v>46</v>
      </c>
      <c r="EV401" s="1" t="s">
        <v>128</v>
      </c>
      <c r="EW401" s="1">
        <v>46006</v>
      </c>
      <c r="EX401" s="1">
        <v>60</v>
      </c>
      <c r="EY401" s="1">
        <v>1</v>
      </c>
      <c r="EZ401" s="1" t="s">
        <v>115</v>
      </c>
    </row>
    <row r="402" spans="1:437" x14ac:dyDescent="0.2">
      <c r="A402" s="1">
        <v>399</v>
      </c>
      <c r="B402" s="9">
        <v>46035.619212962964</v>
      </c>
      <c r="D402" s="9">
        <v>45992</v>
      </c>
      <c r="E402" s="1" t="s">
        <v>193</v>
      </c>
      <c r="F402" s="1" t="s">
        <v>289</v>
      </c>
      <c r="G402" s="1" t="s">
        <v>290</v>
      </c>
      <c r="H402" s="1">
        <v>4</v>
      </c>
      <c r="I402" s="1">
        <v>0</v>
      </c>
      <c r="J402" s="1">
        <v>2</v>
      </c>
      <c r="K402" s="1">
        <v>1</v>
      </c>
      <c r="N402" s="1" t="s">
        <v>217</v>
      </c>
      <c r="BY402" s="1" t="s">
        <v>1739</v>
      </c>
      <c r="CB402" s="1" t="s">
        <v>46</v>
      </c>
      <c r="CJ402" s="1" t="s">
        <v>128</v>
      </c>
      <c r="CK402" s="1">
        <v>46006</v>
      </c>
      <c r="CL402" s="1">
        <v>50</v>
      </c>
      <c r="CM402" s="1">
        <v>1</v>
      </c>
      <c r="CN402" s="1" t="s">
        <v>113</v>
      </c>
      <c r="CO402" s="1" t="s">
        <v>1588</v>
      </c>
      <c r="CR402" s="1" t="s">
        <v>46</v>
      </c>
      <c r="CZ402" s="1" t="s">
        <v>128</v>
      </c>
      <c r="DA402" s="1">
        <v>46006</v>
      </c>
      <c r="DB402" s="1">
        <v>60</v>
      </c>
      <c r="DC402" s="1">
        <v>1</v>
      </c>
      <c r="DD402" s="1" t="s">
        <v>113</v>
      </c>
      <c r="DE402" s="1" t="s">
        <v>543</v>
      </c>
      <c r="DH402" s="1" t="s">
        <v>46</v>
      </c>
      <c r="DP402" s="1" t="s">
        <v>128</v>
      </c>
      <c r="DQ402" s="1">
        <v>46006</v>
      </c>
      <c r="DR402" s="1">
        <v>60</v>
      </c>
      <c r="DS402" s="1">
        <v>1</v>
      </c>
      <c r="DT402" s="1" t="s">
        <v>113</v>
      </c>
      <c r="DU402" s="1" t="s">
        <v>416</v>
      </c>
      <c r="DX402" s="1" t="s">
        <v>46</v>
      </c>
      <c r="EF402" s="1" t="s">
        <v>128</v>
      </c>
      <c r="EG402" s="1">
        <v>46006</v>
      </c>
      <c r="EH402" s="1">
        <v>60</v>
      </c>
      <c r="EI402" s="1">
        <v>1</v>
      </c>
      <c r="EJ402" s="1" t="s">
        <v>113</v>
      </c>
      <c r="EK402" s="1" t="s">
        <v>507</v>
      </c>
      <c r="EN402" s="1" t="s">
        <v>46</v>
      </c>
      <c r="EV402" s="1" t="s">
        <v>128</v>
      </c>
      <c r="EW402" s="1">
        <v>46006</v>
      </c>
      <c r="EX402" s="1">
        <v>60</v>
      </c>
      <c r="EY402" s="1">
        <v>1</v>
      </c>
      <c r="EZ402" s="1" t="s">
        <v>113</v>
      </c>
    </row>
    <row r="403" spans="1:437" x14ac:dyDescent="0.2">
      <c r="A403" s="1">
        <v>400</v>
      </c>
      <c r="B403" s="9">
        <v>46035.622719907406</v>
      </c>
      <c r="D403" s="9">
        <v>45992</v>
      </c>
      <c r="E403" s="1" t="s">
        <v>193</v>
      </c>
      <c r="F403" s="1" t="s">
        <v>289</v>
      </c>
      <c r="G403" s="1" t="s">
        <v>290</v>
      </c>
      <c r="H403" s="1">
        <v>4</v>
      </c>
      <c r="I403" s="1">
        <v>0</v>
      </c>
      <c r="J403" s="1">
        <v>2</v>
      </c>
      <c r="K403" s="1">
        <v>1</v>
      </c>
      <c r="N403" s="1" t="s">
        <v>217</v>
      </c>
      <c r="BY403" s="1" t="s">
        <v>1087</v>
      </c>
      <c r="CB403" s="1" t="s">
        <v>46</v>
      </c>
      <c r="CJ403" s="1" t="s">
        <v>128</v>
      </c>
      <c r="CK403" s="1">
        <v>46006</v>
      </c>
      <c r="CL403" s="1">
        <v>60</v>
      </c>
      <c r="CM403" s="1">
        <v>1</v>
      </c>
      <c r="CN403" s="1" t="s">
        <v>113</v>
      </c>
      <c r="CO403" s="1" t="s">
        <v>554</v>
      </c>
      <c r="CR403" s="1" t="s">
        <v>46</v>
      </c>
      <c r="CZ403" s="1" t="s">
        <v>128</v>
      </c>
      <c r="DA403" s="1">
        <v>46006</v>
      </c>
      <c r="DB403" s="1">
        <v>60</v>
      </c>
      <c r="DC403" s="1">
        <v>1</v>
      </c>
      <c r="DD403" s="1" t="s">
        <v>113</v>
      </c>
      <c r="DE403" s="1" t="s">
        <v>631</v>
      </c>
      <c r="DH403" s="1" t="s">
        <v>46</v>
      </c>
      <c r="DP403" s="1" t="s">
        <v>128</v>
      </c>
      <c r="DQ403" s="1">
        <v>46006</v>
      </c>
      <c r="DR403" s="1">
        <v>60</v>
      </c>
      <c r="DS403" s="1">
        <v>1</v>
      </c>
      <c r="DT403" s="1" t="s">
        <v>113</v>
      </c>
      <c r="DU403" s="1" t="s">
        <v>1740</v>
      </c>
      <c r="DX403" s="1" t="s">
        <v>46</v>
      </c>
      <c r="EF403" s="1" t="s">
        <v>128</v>
      </c>
      <c r="EG403" s="1">
        <v>46006</v>
      </c>
      <c r="EH403" s="1">
        <v>60</v>
      </c>
      <c r="EI403" s="1">
        <v>1</v>
      </c>
      <c r="EJ403" s="1" t="s">
        <v>113</v>
      </c>
      <c r="EK403" s="1" t="s">
        <v>426</v>
      </c>
      <c r="EN403" s="1" t="s">
        <v>46</v>
      </c>
      <c r="EV403" s="1" t="s">
        <v>128</v>
      </c>
      <c r="EW403" s="1">
        <v>46006</v>
      </c>
      <c r="EX403" s="1">
        <v>60</v>
      </c>
      <c r="EY403" s="1">
        <v>1</v>
      </c>
      <c r="EZ403" s="1" t="s">
        <v>115</v>
      </c>
    </row>
    <row r="404" spans="1:437" x14ac:dyDescent="0.2">
      <c r="A404" s="1">
        <v>401</v>
      </c>
      <c r="B404" s="9">
        <v>46035.692916666667</v>
      </c>
      <c r="D404" s="9">
        <v>45992</v>
      </c>
      <c r="E404" s="1" t="s">
        <v>193</v>
      </c>
      <c r="F404" s="1" t="s">
        <v>289</v>
      </c>
      <c r="G404" s="1" t="s">
        <v>290</v>
      </c>
      <c r="H404" s="1">
        <v>4</v>
      </c>
      <c r="I404" s="1">
        <v>0</v>
      </c>
      <c r="J404" s="1">
        <v>2</v>
      </c>
      <c r="K404" s="1">
        <v>1</v>
      </c>
      <c r="N404" s="1" t="s">
        <v>217</v>
      </c>
      <c r="O404" s="1" t="s">
        <v>571</v>
      </c>
      <c r="BY404" s="1" t="s">
        <v>1741</v>
      </c>
      <c r="CB404" s="1" t="s">
        <v>46</v>
      </c>
      <c r="CJ404" s="1" t="s">
        <v>128</v>
      </c>
      <c r="CK404" s="1">
        <v>46006</v>
      </c>
      <c r="CL404" s="1">
        <v>60</v>
      </c>
      <c r="CM404" s="1">
        <v>1</v>
      </c>
      <c r="CN404" s="1" t="s">
        <v>115</v>
      </c>
    </row>
    <row r="405" spans="1:437" x14ac:dyDescent="0.2">
      <c r="A405" s="1">
        <v>402</v>
      </c>
      <c r="B405" s="9">
        <v>46035.699490740742</v>
      </c>
      <c r="D405" s="9">
        <v>45992</v>
      </c>
      <c r="E405" s="1" t="s">
        <v>193</v>
      </c>
      <c r="F405" s="1" t="s">
        <v>289</v>
      </c>
      <c r="G405" s="1" t="s">
        <v>290</v>
      </c>
      <c r="H405" s="1">
        <v>4</v>
      </c>
      <c r="I405" s="1">
        <v>0</v>
      </c>
      <c r="J405" s="1">
        <v>2</v>
      </c>
      <c r="K405" s="1">
        <v>1</v>
      </c>
      <c r="N405" s="1" t="s">
        <v>217</v>
      </c>
      <c r="CA405" s="1" t="s">
        <v>45</v>
      </c>
      <c r="CB405" s="1" t="s">
        <v>46</v>
      </c>
      <c r="CJ405" s="1" t="s">
        <v>121</v>
      </c>
      <c r="CK405" s="1">
        <v>46039</v>
      </c>
      <c r="CL405" s="1">
        <v>120</v>
      </c>
      <c r="CM405" s="1">
        <v>6</v>
      </c>
      <c r="CN405" s="1" t="s">
        <v>115</v>
      </c>
    </row>
    <row r="406" spans="1:437" x14ac:dyDescent="0.2">
      <c r="A406" s="1">
        <v>403</v>
      </c>
      <c r="B406" s="9">
        <v>46058.529236111113</v>
      </c>
      <c r="D406" s="9">
        <v>46023</v>
      </c>
      <c r="E406" s="1" t="s">
        <v>140</v>
      </c>
      <c r="F406" s="1" t="s">
        <v>1077</v>
      </c>
      <c r="G406" s="1" t="s">
        <v>1078</v>
      </c>
      <c r="H406" s="1">
        <v>1</v>
      </c>
      <c r="J406" s="1">
        <v>2</v>
      </c>
      <c r="P406" s="1" t="s">
        <v>295</v>
      </c>
    </row>
    <row r="407" spans="1:437" x14ac:dyDescent="0.2">
      <c r="A407" s="1">
        <v>404</v>
      </c>
      <c r="B407" s="9">
        <v>46059.379340277781</v>
      </c>
      <c r="D407" s="9">
        <v>46023</v>
      </c>
      <c r="E407" s="1" t="s">
        <v>191</v>
      </c>
      <c r="F407" s="1" t="s">
        <v>534</v>
      </c>
      <c r="G407" s="1" t="s">
        <v>535</v>
      </c>
      <c r="H407" s="1">
        <v>2</v>
      </c>
      <c r="J407" s="1">
        <v>1</v>
      </c>
      <c r="P407" s="1" t="s">
        <v>295</v>
      </c>
      <c r="PU407" s="1" t="s">
        <v>1750</v>
      </c>
    </row>
    <row r="408" spans="1:437" x14ac:dyDescent="0.2">
      <c r="A408" s="1">
        <v>405</v>
      </c>
      <c r="B408" s="9">
        <v>46059.476053240738</v>
      </c>
      <c r="D408" s="9">
        <v>46023</v>
      </c>
      <c r="E408" s="1" t="s">
        <v>87</v>
      </c>
      <c r="F408" s="1" t="s">
        <v>131</v>
      </c>
      <c r="G408" s="1" t="s">
        <v>132</v>
      </c>
      <c r="H408" s="1">
        <v>2</v>
      </c>
      <c r="I408" s="1">
        <v>0</v>
      </c>
      <c r="J408" s="1">
        <v>0</v>
      </c>
      <c r="K408" s="1">
        <v>2</v>
      </c>
      <c r="P408" s="1" t="s">
        <v>295</v>
      </c>
    </row>
    <row r="409" spans="1:437" x14ac:dyDescent="0.2">
      <c r="A409" s="1">
        <v>406</v>
      </c>
      <c r="B409" s="9">
        <v>46059.506064814814</v>
      </c>
      <c r="D409" s="9">
        <v>46023</v>
      </c>
      <c r="E409" s="1" t="s">
        <v>137</v>
      </c>
      <c r="F409" s="1" t="s">
        <v>548</v>
      </c>
      <c r="G409" s="1" t="s">
        <v>549</v>
      </c>
      <c r="H409" s="1">
        <v>3</v>
      </c>
      <c r="I409" s="1">
        <v>1</v>
      </c>
      <c r="J409" s="1">
        <v>1</v>
      </c>
      <c r="K409" s="1">
        <v>1</v>
      </c>
      <c r="L409" s="1" t="s">
        <v>209</v>
      </c>
      <c r="N409" s="1" t="s">
        <v>217</v>
      </c>
      <c r="Q409" s="1" t="s">
        <v>138</v>
      </c>
      <c r="R409" s="1" t="s">
        <v>121</v>
      </c>
      <c r="S409" s="1">
        <v>46027</v>
      </c>
      <c r="T409" s="1">
        <v>30</v>
      </c>
      <c r="U409" s="1">
        <v>4</v>
      </c>
      <c r="V409" s="1" t="s">
        <v>122</v>
      </c>
      <c r="W409" s="1" t="s">
        <v>138</v>
      </c>
      <c r="X409" s="1" t="s">
        <v>128</v>
      </c>
      <c r="Y409" s="1">
        <v>46029</v>
      </c>
      <c r="Z409" s="1">
        <v>60</v>
      </c>
      <c r="AA409" s="1">
        <v>2</v>
      </c>
      <c r="AB409" s="1" t="s">
        <v>113</v>
      </c>
      <c r="AC409" s="1" t="s">
        <v>138</v>
      </c>
      <c r="AD409" s="1" t="s">
        <v>126</v>
      </c>
      <c r="AE409" s="1">
        <v>46045</v>
      </c>
      <c r="AF409" s="1">
        <v>15</v>
      </c>
      <c r="AG409" s="1">
        <v>1</v>
      </c>
      <c r="AH409" s="1" t="s">
        <v>122</v>
      </c>
      <c r="BY409" s="1" t="s">
        <v>1061</v>
      </c>
      <c r="CB409" s="1" t="s">
        <v>46</v>
      </c>
      <c r="CJ409" s="1" t="s">
        <v>121</v>
      </c>
      <c r="CK409" s="1">
        <v>46035</v>
      </c>
      <c r="CL409" s="1">
        <v>30</v>
      </c>
      <c r="CM409" s="1">
        <v>3</v>
      </c>
      <c r="CN409" s="1" t="s">
        <v>113</v>
      </c>
      <c r="CO409" s="1" t="s">
        <v>1061</v>
      </c>
      <c r="CT409" s="1" t="s">
        <v>48</v>
      </c>
      <c r="CZ409" s="1" t="s">
        <v>128</v>
      </c>
      <c r="DA409" s="1">
        <v>46042</v>
      </c>
      <c r="DB409" s="1">
        <v>15</v>
      </c>
      <c r="DC409" s="1">
        <v>1</v>
      </c>
      <c r="DD409" s="1" t="s">
        <v>113</v>
      </c>
      <c r="DE409" s="1" t="s">
        <v>171</v>
      </c>
      <c r="DH409" s="1" t="s">
        <v>46</v>
      </c>
      <c r="DP409" s="1" t="s">
        <v>121</v>
      </c>
      <c r="DQ409" s="1">
        <v>46044</v>
      </c>
      <c r="DR409" s="1">
        <v>60</v>
      </c>
      <c r="DS409" s="1">
        <v>1</v>
      </c>
      <c r="DT409" s="1" t="s">
        <v>122</v>
      </c>
    </row>
    <row r="410" spans="1:437" x14ac:dyDescent="0.2">
      <c r="A410" s="1">
        <v>407</v>
      </c>
      <c r="B410" s="9">
        <v>46059.570393518516</v>
      </c>
      <c r="D410" s="9">
        <v>46023</v>
      </c>
      <c r="E410" s="1" t="s">
        <v>170</v>
      </c>
      <c r="F410" s="1" t="s">
        <v>563</v>
      </c>
      <c r="G410" s="1" t="s">
        <v>564</v>
      </c>
      <c r="J410" s="1">
        <v>1</v>
      </c>
      <c r="M410" s="9" t="s">
        <v>214</v>
      </c>
      <c r="AU410" s="1" t="s">
        <v>1188</v>
      </c>
      <c r="AV410" s="1" t="s">
        <v>121</v>
      </c>
      <c r="AW410" s="1">
        <v>46031</v>
      </c>
      <c r="AX410" s="1">
        <v>180</v>
      </c>
      <c r="AY410" s="1">
        <v>4</v>
      </c>
      <c r="AZ410" s="1" t="s">
        <v>122</v>
      </c>
      <c r="BA410" s="1" t="s">
        <v>1189</v>
      </c>
      <c r="BB410" s="1" t="s">
        <v>121</v>
      </c>
      <c r="BC410" s="1">
        <v>46031</v>
      </c>
      <c r="BD410" s="1">
        <v>180</v>
      </c>
      <c r="BE410" s="1">
        <v>4</v>
      </c>
      <c r="BF410" s="1" t="s">
        <v>122</v>
      </c>
      <c r="BG410" s="1" t="s">
        <v>1189</v>
      </c>
      <c r="BH410" s="1" t="s">
        <v>121</v>
      </c>
      <c r="BI410" s="1">
        <v>46044</v>
      </c>
      <c r="BJ410" s="1">
        <v>180</v>
      </c>
      <c r="BK410" s="1">
        <v>3</v>
      </c>
      <c r="BL410" s="1" t="s">
        <v>122</v>
      </c>
      <c r="BM410" s="1" t="s">
        <v>1334</v>
      </c>
      <c r="BN410" s="1" t="s">
        <v>121</v>
      </c>
      <c r="BO410" s="1">
        <v>46042</v>
      </c>
      <c r="BP410" s="1">
        <v>180</v>
      </c>
      <c r="BQ410" s="1">
        <v>4</v>
      </c>
      <c r="BR410" s="1" t="s">
        <v>122</v>
      </c>
    </row>
    <row r="411" spans="1:437" x14ac:dyDescent="0.2">
      <c r="A411" s="1">
        <v>408</v>
      </c>
      <c r="B411" s="9">
        <v>46059.678784722222</v>
      </c>
      <c r="D411" s="9">
        <v>46023</v>
      </c>
      <c r="E411" s="1" t="s">
        <v>182</v>
      </c>
      <c r="F411" s="1" t="s">
        <v>1172</v>
      </c>
      <c r="G411" s="1" t="s">
        <v>1751</v>
      </c>
      <c r="H411" s="1">
        <v>5</v>
      </c>
      <c r="I411" s="1">
        <v>0</v>
      </c>
      <c r="J411" s="1">
        <v>5</v>
      </c>
      <c r="K411" s="1">
        <v>0</v>
      </c>
      <c r="M411" s="9" t="s">
        <v>214</v>
      </c>
      <c r="AU411" s="1" t="s">
        <v>425</v>
      </c>
      <c r="AV411" s="1" t="s">
        <v>121</v>
      </c>
      <c r="AW411" s="1">
        <v>46024</v>
      </c>
      <c r="AX411" s="1">
        <v>60</v>
      </c>
      <c r="AY411" s="1">
        <v>3</v>
      </c>
      <c r="AZ411" s="1" t="s">
        <v>113</v>
      </c>
      <c r="BA411" s="1" t="s">
        <v>1023</v>
      </c>
      <c r="BB411" s="1" t="s">
        <v>121</v>
      </c>
      <c r="BC411" s="1">
        <v>46036</v>
      </c>
      <c r="BD411" s="1">
        <v>120</v>
      </c>
      <c r="BE411" s="1">
        <v>2</v>
      </c>
      <c r="BF411" s="1">
        <v>0</v>
      </c>
      <c r="BG411" s="1" t="s">
        <v>429</v>
      </c>
      <c r="BH411" s="1" t="s">
        <v>121</v>
      </c>
      <c r="BI411" s="1">
        <v>46031</v>
      </c>
      <c r="BJ411" s="1">
        <v>120</v>
      </c>
      <c r="BK411" s="1">
        <v>2</v>
      </c>
      <c r="BL411" s="1" t="s">
        <v>113</v>
      </c>
      <c r="BM411" s="1" t="s">
        <v>425</v>
      </c>
      <c r="BN411" s="1" t="s">
        <v>121</v>
      </c>
      <c r="BO411" s="1">
        <v>46031</v>
      </c>
      <c r="BP411" s="1">
        <v>60</v>
      </c>
      <c r="BQ411" s="1">
        <v>1</v>
      </c>
      <c r="BR411" s="1" t="s">
        <v>113</v>
      </c>
      <c r="BS411" s="1" t="s">
        <v>425</v>
      </c>
      <c r="BT411" s="1" t="s">
        <v>121</v>
      </c>
      <c r="BU411" s="1">
        <v>46038</v>
      </c>
      <c r="BV411" s="1">
        <v>60</v>
      </c>
      <c r="BW411" s="1">
        <v>2</v>
      </c>
      <c r="BX411" s="1" t="s">
        <v>113</v>
      </c>
      <c r="PU411" s="1" t="s">
        <v>1752</v>
      </c>
    </row>
    <row r="412" spans="1:437" x14ac:dyDescent="0.2">
      <c r="A412" s="1">
        <v>409</v>
      </c>
      <c r="B412" s="9">
        <v>46059.685381944444</v>
      </c>
      <c r="D412" s="9">
        <v>46023</v>
      </c>
      <c r="E412" s="1" t="s">
        <v>166</v>
      </c>
      <c r="F412" s="1" t="s">
        <v>1336</v>
      </c>
      <c r="G412" s="1" t="s">
        <v>1337</v>
      </c>
      <c r="H412" s="1">
        <v>3</v>
      </c>
      <c r="I412" s="1">
        <v>0</v>
      </c>
      <c r="J412" s="1">
        <v>1</v>
      </c>
      <c r="K412" s="1">
        <v>0</v>
      </c>
      <c r="N412" s="1" t="s">
        <v>217</v>
      </c>
      <c r="BY412" s="1" t="s">
        <v>1404</v>
      </c>
      <c r="CB412" s="1" t="s">
        <v>46</v>
      </c>
      <c r="CD412" s="1" t="s">
        <v>48</v>
      </c>
      <c r="CE412" s="1" t="s">
        <v>49</v>
      </c>
      <c r="CJ412" s="1" t="s">
        <v>121</v>
      </c>
      <c r="CK412" s="1">
        <v>46030</v>
      </c>
      <c r="CL412" s="1">
        <v>90</v>
      </c>
      <c r="CM412" s="1">
        <v>20</v>
      </c>
      <c r="CN412" s="1" t="s">
        <v>113</v>
      </c>
    </row>
    <row r="413" spans="1:437" x14ac:dyDescent="0.2">
      <c r="A413" s="1">
        <v>410</v>
      </c>
      <c r="B413" s="9">
        <v>46060.253611111111</v>
      </c>
      <c r="D413" s="9">
        <v>46023</v>
      </c>
      <c r="E413" s="1" t="s">
        <v>189</v>
      </c>
      <c r="F413" s="1" t="s">
        <v>308</v>
      </c>
      <c r="G413" s="1" t="s">
        <v>1753</v>
      </c>
      <c r="H413" s="1">
        <v>6</v>
      </c>
      <c r="K413" s="1">
        <v>1</v>
      </c>
      <c r="O413" s="1" t="s">
        <v>571</v>
      </c>
      <c r="FT413" s="1" t="s">
        <v>75</v>
      </c>
      <c r="GY413" s="1" t="s">
        <v>107</v>
      </c>
      <c r="HA413" s="1" t="s">
        <v>185</v>
      </c>
      <c r="HB413" s="1" t="s">
        <v>121</v>
      </c>
      <c r="HC413" s="1">
        <v>46035</v>
      </c>
      <c r="HD413" s="1" t="s">
        <v>1754</v>
      </c>
    </row>
    <row r="414" spans="1:437" x14ac:dyDescent="0.2">
      <c r="A414" s="1">
        <v>411</v>
      </c>
      <c r="B414" s="9">
        <v>46061.503796296296</v>
      </c>
      <c r="D414" s="9">
        <v>46023</v>
      </c>
      <c r="E414" s="1" t="s">
        <v>190</v>
      </c>
      <c r="F414" s="1" t="s">
        <v>1180</v>
      </c>
      <c r="G414" s="1" t="s">
        <v>1181</v>
      </c>
      <c r="H414" s="1">
        <v>4</v>
      </c>
      <c r="I414" s="1">
        <v>0</v>
      </c>
      <c r="J414" s="1">
        <v>3</v>
      </c>
      <c r="K414" s="1">
        <v>0</v>
      </c>
      <c r="N414" s="1" t="s">
        <v>217</v>
      </c>
      <c r="BY414" s="1" t="s">
        <v>269</v>
      </c>
      <c r="BZ414" s="1" t="s">
        <v>44</v>
      </c>
      <c r="CB414" s="1" t="s">
        <v>46</v>
      </c>
      <c r="CD414" s="1" t="s">
        <v>48</v>
      </c>
      <c r="CE414" s="1" t="s">
        <v>49</v>
      </c>
      <c r="CI414" s="1" t="s">
        <v>53</v>
      </c>
      <c r="CJ414" s="1" t="s">
        <v>121</v>
      </c>
      <c r="CK414" s="1">
        <v>46027</v>
      </c>
      <c r="CL414" s="1">
        <v>75</v>
      </c>
      <c r="CM414" s="1">
        <v>9</v>
      </c>
      <c r="CN414" s="1" t="s">
        <v>113</v>
      </c>
      <c r="PU414" s="1" t="s">
        <v>1755</v>
      </c>
    </row>
    <row r="415" spans="1:437" x14ac:dyDescent="0.2">
      <c r="A415" s="1">
        <v>412</v>
      </c>
      <c r="B415" s="9">
        <v>46062.315254629626</v>
      </c>
      <c r="D415" s="9">
        <v>46023</v>
      </c>
      <c r="E415" s="1" t="s">
        <v>196</v>
      </c>
      <c r="F415" s="1" t="s">
        <v>627</v>
      </c>
      <c r="G415" s="1" t="s">
        <v>472</v>
      </c>
      <c r="H415" s="1">
        <v>6</v>
      </c>
      <c r="J415" s="1">
        <v>3</v>
      </c>
      <c r="M415" s="9" t="s">
        <v>214</v>
      </c>
      <c r="N415" s="1" t="s">
        <v>217</v>
      </c>
      <c r="AU415" s="1" t="s">
        <v>1324</v>
      </c>
      <c r="AV415" s="1" t="s">
        <v>121</v>
      </c>
      <c r="AW415" s="1">
        <v>46035</v>
      </c>
      <c r="AX415" s="1">
        <v>180</v>
      </c>
      <c r="AY415" s="1">
        <v>6</v>
      </c>
      <c r="AZ415" s="1" t="s">
        <v>115</v>
      </c>
      <c r="BY415" s="1" t="s">
        <v>1148</v>
      </c>
      <c r="CB415" s="1" t="s">
        <v>46</v>
      </c>
      <c r="CJ415" s="1" t="s">
        <v>121</v>
      </c>
      <c r="CK415" s="1">
        <v>46034</v>
      </c>
      <c r="CL415" s="1">
        <v>75</v>
      </c>
      <c r="CM415" s="1">
        <v>6</v>
      </c>
      <c r="CN415" s="1" t="s">
        <v>115</v>
      </c>
      <c r="CO415" s="1" t="s">
        <v>288</v>
      </c>
      <c r="CU415" s="1" t="s">
        <v>49</v>
      </c>
      <c r="CZ415" s="1" t="s">
        <v>121</v>
      </c>
      <c r="DA415" s="1">
        <v>46030</v>
      </c>
      <c r="DB415" s="1">
        <v>60</v>
      </c>
      <c r="DC415" s="1">
        <v>4</v>
      </c>
      <c r="DD415" s="1" t="s">
        <v>149</v>
      </c>
    </row>
    <row r="416" spans="1:437" x14ac:dyDescent="0.2">
      <c r="A416" s="1">
        <v>413</v>
      </c>
      <c r="B416" s="9">
        <v>46062.388796296298</v>
      </c>
      <c r="D416" s="9">
        <v>46023</v>
      </c>
      <c r="E416" s="1" t="s">
        <v>168</v>
      </c>
      <c r="F416" s="1" t="s">
        <v>578</v>
      </c>
      <c r="G416" s="1" t="s">
        <v>579</v>
      </c>
      <c r="H416" s="1">
        <v>0</v>
      </c>
      <c r="I416" s="1">
        <v>4</v>
      </c>
      <c r="J416" s="1">
        <v>1</v>
      </c>
      <c r="K416" s="1">
        <v>0</v>
      </c>
      <c r="L416" s="1" t="s">
        <v>209</v>
      </c>
      <c r="Q416" s="1" t="s">
        <v>442</v>
      </c>
      <c r="R416" s="1" t="s">
        <v>121</v>
      </c>
      <c r="S416" s="1">
        <v>46035</v>
      </c>
      <c r="T416" s="1">
        <v>45</v>
      </c>
      <c r="U416" s="1">
        <v>9</v>
      </c>
      <c r="V416" s="1" t="s">
        <v>122</v>
      </c>
    </row>
    <row r="417" spans="1:437" x14ac:dyDescent="0.2">
      <c r="A417" s="1">
        <v>414</v>
      </c>
      <c r="B417" s="9">
        <v>46062.476574074077</v>
      </c>
      <c r="D417" s="9">
        <v>46023</v>
      </c>
      <c r="E417" s="1" t="s">
        <v>157</v>
      </c>
      <c r="F417" s="1" t="s">
        <v>1320</v>
      </c>
      <c r="G417" s="1" t="s">
        <v>159</v>
      </c>
      <c r="H417" s="1">
        <v>9</v>
      </c>
      <c r="I417" s="1">
        <v>1</v>
      </c>
      <c r="J417" s="1">
        <v>9</v>
      </c>
      <c r="K417" s="1">
        <v>1</v>
      </c>
      <c r="N417" s="1" t="s">
        <v>217</v>
      </c>
      <c r="O417" s="1" t="s">
        <v>571</v>
      </c>
      <c r="BY417" s="1" t="s">
        <v>156</v>
      </c>
      <c r="BZ417" s="1" t="s">
        <v>44</v>
      </c>
      <c r="CJ417" s="1" t="s">
        <v>121</v>
      </c>
      <c r="CK417" s="1">
        <v>46030</v>
      </c>
      <c r="CL417" s="1">
        <v>60</v>
      </c>
      <c r="CM417" s="1">
        <v>4</v>
      </c>
      <c r="CN417" s="1" t="s">
        <v>149</v>
      </c>
      <c r="CO417" s="1" t="s">
        <v>162</v>
      </c>
      <c r="CU417" s="1" t="s">
        <v>49</v>
      </c>
      <c r="CZ417" s="1" t="s">
        <v>121</v>
      </c>
      <c r="DA417" s="1">
        <v>46034</v>
      </c>
      <c r="DB417" s="1">
        <v>60</v>
      </c>
      <c r="DC417" s="1">
        <v>3</v>
      </c>
      <c r="DD417" s="1" t="s">
        <v>149</v>
      </c>
      <c r="DE417" s="1" t="s">
        <v>163</v>
      </c>
      <c r="DI417" s="1" t="s">
        <v>47</v>
      </c>
      <c r="DP417" s="1" t="s">
        <v>121</v>
      </c>
      <c r="DQ417" s="1">
        <v>46042</v>
      </c>
      <c r="DR417" s="1">
        <v>45</v>
      </c>
      <c r="DS417" s="1">
        <v>9</v>
      </c>
      <c r="DT417" s="1" t="s">
        <v>149</v>
      </c>
      <c r="FF417" s="1" t="s">
        <v>61</v>
      </c>
      <c r="GF417" s="1" t="s">
        <v>87</v>
      </c>
      <c r="GQ417" s="1" t="s">
        <v>99</v>
      </c>
      <c r="GY417" s="1" t="s">
        <v>107</v>
      </c>
      <c r="HA417" s="1" t="s">
        <v>127</v>
      </c>
      <c r="HB417" s="1" t="s">
        <v>121</v>
      </c>
      <c r="HC417" s="1">
        <v>46031</v>
      </c>
      <c r="HD417" s="1" t="s">
        <v>1756</v>
      </c>
    </row>
    <row r="418" spans="1:437" x14ac:dyDescent="0.2">
      <c r="A418" s="1">
        <v>415</v>
      </c>
      <c r="B418" s="9">
        <v>46062.494884259257</v>
      </c>
      <c r="D418" s="9">
        <v>46023</v>
      </c>
      <c r="E418" s="1" t="s">
        <v>155</v>
      </c>
      <c r="F418" s="1" t="s">
        <v>530</v>
      </c>
      <c r="G418" s="1" t="s">
        <v>552</v>
      </c>
      <c r="H418" s="1">
        <v>3</v>
      </c>
      <c r="J418" s="1">
        <v>1</v>
      </c>
      <c r="K418" s="1">
        <v>1</v>
      </c>
      <c r="N418" s="1" t="s">
        <v>217</v>
      </c>
      <c r="BY418" s="1" t="s">
        <v>512</v>
      </c>
      <c r="CB418" s="1" t="s">
        <v>46</v>
      </c>
      <c r="CJ418" s="1" t="s">
        <v>121</v>
      </c>
      <c r="CK418" s="1">
        <v>46028</v>
      </c>
      <c r="CL418" s="1">
        <v>120</v>
      </c>
      <c r="CM418" s="1">
        <v>3</v>
      </c>
      <c r="CN418" s="1" t="s">
        <v>122</v>
      </c>
      <c r="CO418" s="1" t="s">
        <v>156</v>
      </c>
      <c r="CR418" s="1" t="s">
        <v>46</v>
      </c>
      <c r="CZ418" s="1" t="s">
        <v>121</v>
      </c>
      <c r="DA418" s="1">
        <v>46042</v>
      </c>
      <c r="DB418" s="1">
        <v>90</v>
      </c>
      <c r="DC418" s="1">
        <v>2</v>
      </c>
      <c r="DD418" s="1" t="s">
        <v>122</v>
      </c>
    </row>
    <row r="419" spans="1:437" x14ac:dyDescent="0.2">
      <c r="A419" s="1">
        <v>416</v>
      </c>
      <c r="B419" s="9">
        <v>46062.583171296297</v>
      </c>
      <c r="D419" s="9">
        <v>46023</v>
      </c>
      <c r="E419" s="1" t="s">
        <v>69</v>
      </c>
      <c r="F419" s="1" t="s">
        <v>1357</v>
      </c>
      <c r="G419" s="1" t="s">
        <v>547</v>
      </c>
      <c r="J419" s="1">
        <v>2</v>
      </c>
      <c r="N419" s="1" t="s">
        <v>217</v>
      </c>
      <c r="BY419" s="1" t="s">
        <v>286</v>
      </c>
      <c r="CI419" s="1" t="s">
        <v>53</v>
      </c>
      <c r="CJ419" s="1" t="s">
        <v>121</v>
      </c>
      <c r="CK419" s="1">
        <v>46048</v>
      </c>
      <c r="CL419" s="1">
        <v>60</v>
      </c>
      <c r="CM419" s="1">
        <v>2</v>
      </c>
      <c r="CN419" s="1" t="s">
        <v>115</v>
      </c>
      <c r="CO419" s="1" t="s">
        <v>287</v>
      </c>
      <c r="CX419" s="1" t="s">
        <v>52</v>
      </c>
      <c r="CZ419" s="1" t="s">
        <v>121</v>
      </c>
      <c r="DA419" s="1">
        <v>46045</v>
      </c>
      <c r="DB419" s="1">
        <v>60</v>
      </c>
      <c r="DC419" s="1">
        <v>4</v>
      </c>
      <c r="DD419" s="1" t="s">
        <v>115</v>
      </c>
      <c r="PU419" s="1" t="s">
        <v>1757</v>
      </c>
    </row>
    <row r="420" spans="1:437" x14ac:dyDescent="0.2">
      <c r="A420" s="1">
        <v>417</v>
      </c>
      <c r="B420" s="9">
        <v>46062.649143518516</v>
      </c>
      <c r="D420" s="9">
        <v>46023</v>
      </c>
      <c r="E420" s="1" t="s">
        <v>144</v>
      </c>
      <c r="F420" s="1" t="s">
        <v>1159</v>
      </c>
      <c r="G420" s="1" t="s">
        <v>551</v>
      </c>
      <c r="H420" s="1">
        <v>3</v>
      </c>
      <c r="K420" s="1">
        <v>1</v>
      </c>
      <c r="M420" s="9" t="s">
        <v>214</v>
      </c>
      <c r="N420" s="1" t="s">
        <v>217</v>
      </c>
      <c r="O420" s="1" t="s">
        <v>571</v>
      </c>
      <c r="AU420" s="1" t="s">
        <v>1352</v>
      </c>
      <c r="AV420" s="1" t="s">
        <v>121</v>
      </c>
      <c r="AW420" s="1">
        <v>46031</v>
      </c>
      <c r="AX420" s="1">
        <v>20</v>
      </c>
      <c r="AY420" s="1">
        <v>1</v>
      </c>
      <c r="AZ420" s="1" t="s">
        <v>149</v>
      </c>
      <c r="BY420" s="1" t="s">
        <v>147</v>
      </c>
      <c r="CB420" s="1" t="s">
        <v>46</v>
      </c>
      <c r="CJ420" s="1" t="s">
        <v>121</v>
      </c>
      <c r="CK420" s="1">
        <v>46050</v>
      </c>
      <c r="CL420" s="1">
        <v>120</v>
      </c>
      <c r="CM420" s="1">
        <v>10</v>
      </c>
      <c r="CN420" s="1" t="s">
        <v>115</v>
      </c>
      <c r="CO420" s="1" t="s">
        <v>1275</v>
      </c>
      <c r="CR420" s="1" t="s">
        <v>46</v>
      </c>
      <c r="CZ420" s="1" t="s">
        <v>121</v>
      </c>
      <c r="DA420" s="1">
        <v>46028</v>
      </c>
      <c r="DB420" s="1">
        <v>120</v>
      </c>
      <c r="DC420" s="1">
        <v>27</v>
      </c>
      <c r="DD420" s="1" t="s">
        <v>115</v>
      </c>
      <c r="FD420" s="1" t="s">
        <v>59</v>
      </c>
      <c r="FS420" s="1" t="s">
        <v>74</v>
      </c>
      <c r="GX420" s="1" t="s">
        <v>106</v>
      </c>
      <c r="HA420" s="1" t="s">
        <v>185</v>
      </c>
      <c r="HB420" s="1" t="s">
        <v>121</v>
      </c>
      <c r="HC420" s="1">
        <v>46051</v>
      </c>
      <c r="HD420" s="1" t="s">
        <v>1758</v>
      </c>
      <c r="HH420" s="1" t="s">
        <v>59</v>
      </c>
      <c r="HW420" s="1" t="s">
        <v>74</v>
      </c>
      <c r="JB420" s="1" t="s">
        <v>106</v>
      </c>
      <c r="JE420" s="1" t="s">
        <v>130</v>
      </c>
      <c r="JF420" s="1" t="s">
        <v>121</v>
      </c>
      <c r="JG420" s="1">
        <v>46051</v>
      </c>
      <c r="JH420" s="1" t="s">
        <v>1759</v>
      </c>
    </row>
    <row r="421" spans="1:437" x14ac:dyDescent="0.2">
      <c r="A421" s="1">
        <v>418</v>
      </c>
      <c r="B421" s="9">
        <v>46062.702488425923</v>
      </c>
      <c r="D421" s="9">
        <v>46023</v>
      </c>
      <c r="E421" s="1" t="s">
        <v>125</v>
      </c>
      <c r="F421" s="1" t="s">
        <v>1313</v>
      </c>
      <c r="G421" s="1" t="s">
        <v>1314</v>
      </c>
      <c r="H421" s="1">
        <v>1</v>
      </c>
      <c r="I421" s="1">
        <v>4</v>
      </c>
      <c r="J421" s="1">
        <v>0</v>
      </c>
      <c r="K421" s="1">
        <v>8</v>
      </c>
      <c r="P421" s="1" t="s">
        <v>295</v>
      </c>
    </row>
    <row r="422" spans="1:437" x14ac:dyDescent="0.2">
      <c r="A422" s="1">
        <v>419</v>
      </c>
      <c r="B422" s="9">
        <v>46063.354259259257</v>
      </c>
      <c r="D422" s="9">
        <v>46023</v>
      </c>
      <c r="E422" s="1" t="s">
        <v>637</v>
      </c>
      <c r="F422" s="1" t="s">
        <v>494</v>
      </c>
      <c r="G422" s="1" t="s">
        <v>567</v>
      </c>
      <c r="H422" s="1">
        <v>3</v>
      </c>
      <c r="J422" s="1">
        <v>0</v>
      </c>
      <c r="P422" s="1" t="s">
        <v>295</v>
      </c>
    </row>
    <row r="423" spans="1:437" x14ac:dyDescent="0.2">
      <c r="A423" s="1">
        <v>420</v>
      </c>
      <c r="B423" s="9">
        <v>46063.376446759263</v>
      </c>
      <c r="D423" s="9">
        <v>46023</v>
      </c>
      <c r="E423" s="1" t="s">
        <v>69</v>
      </c>
      <c r="F423" s="1" t="s">
        <v>545</v>
      </c>
      <c r="G423" s="1" t="s">
        <v>1033</v>
      </c>
      <c r="H423" s="1">
        <v>7</v>
      </c>
      <c r="I423" s="1">
        <v>0</v>
      </c>
      <c r="J423" s="1">
        <v>2</v>
      </c>
      <c r="K423" s="1">
        <v>0</v>
      </c>
      <c r="M423" s="9" t="s">
        <v>214</v>
      </c>
      <c r="AU423" s="1" t="s">
        <v>298</v>
      </c>
      <c r="AV423" s="1" t="s">
        <v>121</v>
      </c>
      <c r="AW423" s="1">
        <v>46050</v>
      </c>
      <c r="AX423" s="1">
        <v>30</v>
      </c>
      <c r="AY423" s="1">
        <v>2</v>
      </c>
      <c r="AZ423" s="1" t="s">
        <v>133</v>
      </c>
      <c r="BA423" s="1" t="s">
        <v>438</v>
      </c>
      <c r="BB423" s="1" t="s">
        <v>121</v>
      </c>
      <c r="BC423" s="1">
        <v>46044</v>
      </c>
      <c r="BD423" s="1">
        <v>10</v>
      </c>
      <c r="BE423" s="1">
        <v>1</v>
      </c>
      <c r="BF423" s="1" t="s">
        <v>133</v>
      </c>
      <c r="BG423" s="1" t="s">
        <v>439</v>
      </c>
      <c r="BH423" s="1" t="s">
        <v>121</v>
      </c>
      <c r="BI423" s="1">
        <v>46037</v>
      </c>
      <c r="BJ423" s="1">
        <v>15</v>
      </c>
      <c r="BK423" s="1">
        <v>2</v>
      </c>
      <c r="BL423" s="1" t="s">
        <v>113</v>
      </c>
      <c r="BM423" s="1" t="s">
        <v>160</v>
      </c>
      <c r="BN423" s="1" t="s">
        <v>121</v>
      </c>
      <c r="BO423" s="1">
        <v>46027</v>
      </c>
      <c r="BP423" s="1">
        <v>10</v>
      </c>
      <c r="BQ423" s="1">
        <v>1</v>
      </c>
      <c r="BR423" s="1" t="s">
        <v>133</v>
      </c>
      <c r="BS423" s="1" t="s">
        <v>433</v>
      </c>
      <c r="BT423" s="1" t="s">
        <v>121</v>
      </c>
      <c r="BU423" s="1">
        <v>46061</v>
      </c>
      <c r="BV423" s="1">
        <v>15</v>
      </c>
      <c r="BW423" s="1">
        <v>1</v>
      </c>
      <c r="BX423" s="1" t="s">
        <v>133</v>
      </c>
    </row>
    <row r="424" spans="1:437" x14ac:dyDescent="0.2">
      <c r="A424" s="1">
        <v>421</v>
      </c>
      <c r="B424" s="9">
        <v>46063.376504629632</v>
      </c>
      <c r="D424" s="9">
        <v>46023</v>
      </c>
      <c r="E424" s="1" t="s">
        <v>77</v>
      </c>
      <c r="F424" s="1" t="s">
        <v>1760</v>
      </c>
      <c r="G424" s="1" t="s">
        <v>1761</v>
      </c>
      <c r="H424" s="1">
        <v>0</v>
      </c>
      <c r="I424" s="1">
        <v>0</v>
      </c>
      <c r="J424" s="1">
        <v>1</v>
      </c>
      <c r="K424" s="1">
        <v>0</v>
      </c>
      <c r="L424" s="1" t="s">
        <v>209</v>
      </c>
      <c r="M424" s="9" t="s">
        <v>214</v>
      </c>
      <c r="N424" s="1" t="s">
        <v>217</v>
      </c>
      <c r="Q424" s="1" t="s">
        <v>1762</v>
      </c>
      <c r="R424" s="1" t="s">
        <v>121</v>
      </c>
      <c r="S424" s="1">
        <v>46031</v>
      </c>
      <c r="T424" s="1">
        <v>20</v>
      </c>
      <c r="U424" s="1">
        <v>1</v>
      </c>
      <c r="V424" s="1" t="s">
        <v>122</v>
      </c>
      <c r="Y424" s="1">
        <v>46031</v>
      </c>
      <c r="Z424" s="1">
        <v>10</v>
      </c>
      <c r="AA424" s="1">
        <v>1</v>
      </c>
      <c r="AB424" s="1" t="s">
        <v>1763</v>
      </c>
      <c r="AD424" s="1" t="s">
        <v>121</v>
      </c>
      <c r="AU424" s="1" t="s">
        <v>1764</v>
      </c>
      <c r="AV424" s="1" t="s">
        <v>112</v>
      </c>
      <c r="AW424" s="1">
        <v>46059</v>
      </c>
      <c r="AX424" s="1">
        <v>10</v>
      </c>
      <c r="AY424" s="1">
        <v>1</v>
      </c>
      <c r="AZ424" s="1" t="s">
        <v>122</v>
      </c>
      <c r="BA424" s="1" t="s">
        <v>1765</v>
      </c>
      <c r="BB424" s="1" t="s">
        <v>112</v>
      </c>
      <c r="BC424" s="1">
        <v>46059</v>
      </c>
      <c r="BD424" s="1">
        <v>10</v>
      </c>
      <c r="BE424" s="1">
        <v>1</v>
      </c>
      <c r="BF424" s="1" t="s">
        <v>122</v>
      </c>
      <c r="BG424" s="1" t="s">
        <v>1766</v>
      </c>
      <c r="BH424" s="1" t="s">
        <v>121</v>
      </c>
      <c r="BI424" s="1">
        <v>46031</v>
      </c>
      <c r="BJ424" s="1">
        <v>45</v>
      </c>
      <c r="BK424" s="1">
        <v>2</v>
      </c>
      <c r="BL424" s="1" t="s">
        <v>122</v>
      </c>
      <c r="BY424" s="1" t="s">
        <v>58</v>
      </c>
      <c r="CF424" s="1" t="s">
        <v>50</v>
      </c>
      <c r="CJ424" s="1" t="s">
        <v>121</v>
      </c>
      <c r="CK424" s="1">
        <v>46031</v>
      </c>
      <c r="CL424" s="1">
        <v>90</v>
      </c>
      <c r="CM424" s="1">
        <v>2</v>
      </c>
      <c r="CN424" s="1" t="s">
        <v>122</v>
      </c>
      <c r="CO424" s="1" t="s">
        <v>58</v>
      </c>
      <c r="CT424" s="1" t="s">
        <v>48</v>
      </c>
      <c r="CZ424" s="1" t="s">
        <v>121</v>
      </c>
      <c r="DA424" s="1">
        <v>46037</v>
      </c>
      <c r="DB424" s="1">
        <v>15</v>
      </c>
      <c r="DC424" s="1">
        <v>1</v>
      </c>
      <c r="DD424" s="1" t="s">
        <v>122</v>
      </c>
      <c r="DE424" s="1" t="s">
        <v>1767</v>
      </c>
      <c r="DO424" s="1" t="s">
        <v>53</v>
      </c>
      <c r="DP424" s="1" t="s">
        <v>121</v>
      </c>
      <c r="DQ424" s="1">
        <v>46037</v>
      </c>
      <c r="DR424" s="1">
        <v>30</v>
      </c>
      <c r="DS424" s="1">
        <v>1</v>
      </c>
      <c r="DT424" s="1" t="s">
        <v>122</v>
      </c>
      <c r="DU424" s="1" t="s">
        <v>1767</v>
      </c>
      <c r="EE424" s="1" t="s">
        <v>53</v>
      </c>
      <c r="EF424" s="1" t="s">
        <v>121</v>
      </c>
      <c r="EG424" s="1">
        <v>46037</v>
      </c>
      <c r="EH424" s="1">
        <v>90</v>
      </c>
      <c r="EI424" s="1">
        <v>1</v>
      </c>
      <c r="EJ424" s="1" t="s">
        <v>122</v>
      </c>
      <c r="EK424" s="1" t="s">
        <v>1768</v>
      </c>
      <c r="EU424" s="1" t="s">
        <v>53</v>
      </c>
      <c r="EV424" s="1" t="s">
        <v>121</v>
      </c>
      <c r="EW424" s="1">
        <v>46051</v>
      </c>
      <c r="EX424" s="1">
        <v>90</v>
      </c>
      <c r="EY424" s="1">
        <v>3</v>
      </c>
      <c r="EZ424" s="1" t="s">
        <v>122</v>
      </c>
      <c r="PU424" s="1" t="s">
        <v>1769</v>
      </c>
    </row>
    <row r="425" spans="1:437" x14ac:dyDescent="0.2">
      <c r="A425" s="1">
        <v>422</v>
      </c>
      <c r="B425" s="9">
        <v>46063.379074074073</v>
      </c>
      <c r="D425" s="9">
        <v>46023</v>
      </c>
      <c r="E425" s="1" t="s">
        <v>69</v>
      </c>
      <c r="F425" s="1" t="s">
        <v>545</v>
      </c>
      <c r="G425" s="1" t="s">
        <v>1033</v>
      </c>
      <c r="H425" s="1">
        <v>7</v>
      </c>
      <c r="I425" s="1">
        <v>0</v>
      </c>
      <c r="J425" s="1">
        <v>2</v>
      </c>
      <c r="K425" s="1">
        <v>0</v>
      </c>
      <c r="M425" s="9" t="s">
        <v>214</v>
      </c>
      <c r="AU425" s="1" t="s">
        <v>408</v>
      </c>
      <c r="AV425" s="1" t="s">
        <v>121</v>
      </c>
      <c r="AW425" s="1">
        <v>46034</v>
      </c>
      <c r="AX425" s="1">
        <v>15</v>
      </c>
      <c r="AY425" s="1">
        <v>1</v>
      </c>
      <c r="AZ425" s="1" t="s">
        <v>113</v>
      </c>
    </row>
    <row r="426" spans="1:437" x14ac:dyDescent="0.2">
      <c r="A426" s="1">
        <v>423</v>
      </c>
      <c r="B426" s="9">
        <v>46063.39634259259</v>
      </c>
      <c r="D426" s="9">
        <v>46023</v>
      </c>
      <c r="E426" s="1" t="s">
        <v>91</v>
      </c>
      <c r="F426" s="1" t="s">
        <v>118</v>
      </c>
      <c r="G426" s="1" t="s">
        <v>119</v>
      </c>
      <c r="H426" s="1">
        <v>3</v>
      </c>
      <c r="I426" s="1">
        <v>0</v>
      </c>
      <c r="J426" s="1">
        <v>2</v>
      </c>
      <c r="K426" s="1">
        <v>0</v>
      </c>
      <c r="L426" s="1" t="s">
        <v>209</v>
      </c>
      <c r="M426" s="9" t="s">
        <v>214</v>
      </c>
      <c r="N426" s="1" t="s">
        <v>217</v>
      </c>
      <c r="O426" s="1" t="s">
        <v>571</v>
      </c>
      <c r="Q426" s="1" t="s">
        <v>474</v>
      </c>
      <c r="R426" s="1" t="s">
        <v>126</v>
      </c>
      <c r="S426" s="1">
        <v>46034</v>
      </c>
      <c r="T426" s="1">
        <v>15</v>
      </c>
      <c r="U426" s="1">
        <v>1</v>
      </c>
      <c r="V426" s="1" t="s">
        <v>113</v>
      </c>
      <c r="W426" s="1" t="s">
        <v>422</v>
      </c>
      <c r="X426" s="1" t="s">
        <v>126</v>
      </c>
      <c r="Y426" s="1">
        <v>46050</v>
      </c>
      <c r="Z426" s="1">
        <v>20</v>
      </c>
      <c r="AA426" s="1">
        <v>1</v>
      </c>
      <c r="AB426" s="1" t="s">
        <v>113</v>
      </c>
      <c r="AU426" s="1" t="s">
        <v>448</v>
      </c>
      <c r="AV426" s="1" t="s">
        <v>126</v>
      </c>
      <c r="AW426" s="1">
        <v>46050</v>
      </c>
      <c r="AX426" s="1">
        <v>15</v>
      </c>
      <c r="AY426" s="1">
        <v>1</v>
      </c>
      <c r="AZ426" s="1" t="s">
        <v>122</v>
      </c>
      <c r="BY426" s="1" t="s">
        <v>123</v>
      </c>
      <c r="CB426" s="1" t="s">
        <v>46</v>
      </c>
      <c r="CJ426" s="1" t="s">
        <v>121</v>
      </c>
      <c r="CK426" s="1">
        <v>46035</v>
      </c>
      <c r="CL426" s="1">
        <v>30</v>
      </c>
      <c r="CM426" s="1">
        <v>3</v>
      </c>
      <c r="CN426" s="1" t="s">
        <v>122</v>
      </c>
      <c r="CO426" s="1" t="s">
        <v>124</v>
      </c>
      <c r="CR426" s="1" t="s">
        <v>46</v>
      </c>
      <c r="CX426" s="1" t="s">
        <v>52</v>
      </c>
      <c r="CZ426" s="1" t="s">
        <v>121</v>
      </c>
      <c r="DA426" s="1">
        <v>46042</v>
      </c>
      <c r="DB426" s="1">
        <v>60</v>
      </c>
      <c r="DC426" s="1">
        <v>3</v>
      </c>
      <c r="DD426" s="1" t="s">
        <v>113</v>
      </c>
      <c r="DE426" s="1" t="s">
        <v>262</v>
      </c>
      <c r="DH426" s="1" t="s">
        <v>46</v>
      </c>
      <c r="DP426" s="1" t="s">
        <v>121</v>
      </c>
      <c r="DQ426" s="1">
        <v>46042</v>
      </c>
      <c r="DR426" s="1">
        <v>30</v>
      </c>
      <c r="DS426" s="1">
        <v>2</v>
      </c>
      <c r="DT426" s="1" t="s">
        <v>113</v>
      </c>
      <c r="DU426" s="1" t="s">
        <v>263</v>
      </c>
      <c r="EA426" s="1" t="s">
        <v>49</v>
      </c>
      <c r="EF426" s="1" t="s">
        <v>121</v>
      </c>
      <c r="EG426" s="1">
        <v>46042</v>
      </c>
      <c r="EH426" s="1">
        <v>45</v>
      </c>
      <c r="EI426" s="1">
        <v>3</v>
      </c>
      <c r="EJ426" s="1" t="s">
        <v>113</v>
      </c>
      <c r="FE426" s="1" t="s">
        <v>60</v>
      </c>
      <c r="GJ426" s="1" t="s">
        <v>91</v>
      </c>
      <c r="GX426" s="1" t="s">
        <v>106</v>
      </c>
      <c r="HA426" s="1" t="s">
        <v>130</v>
      </c>
      <c r="HB426" s="1" t="s">
        <v>121</v>
      </c>
      <c r="HC426" s="1">
        <v>46053</v>
      </c>
      <c r="HD426" s="1" t="s">
        <v>1770</v>
      </c>
    </row>
    <row r="427" spans="1:437" x14ac:dyDescent="0.2">
      <c r="A427" s="1">
        <v>424</v>
      </c>
      <c r="B427" s="9">
        <v>46063.437581018516</v>
      </c>
      <c r="D427" s="9">
        <v>46023</v>
      </c>
      <c r="E427" s="1" t="s">
        <v>164</v>
      </c>
      <c r="F427" s="1" t="s">
        <v>540</v>
      </c>
      <c r="G427" s="1" t="s">
        <v>541</v>
      </c>
      <c r="H427" s="1">
        <v>5</v>
      </c>
      <c r="I427" s="1">
        <v>0</v>
      </c>
      <c r="J427" s="1">
        <v>2</v>
      </c>
      <c r="K427" s="1">
        <v>0</v>
      </c>
      <c r="M427" s="9" t="s">
        <v>214</v>
      </c>
      <c r="N427" s="1" t="s">
        <v>217</v>
      </c>
      <c r="AU427" s="1" t="s">
        <v>1400</v>
      </c>
      <c r="AV427" s="1" t="s">
        <v>121</v>
      </c>
      <c r="AW427" s="1">
        <v>46034</v>
      </c>
      <c r="AX427" s="1">
        <v>15</v>
      </c>
      <c r="AY427" s="1">
        <v>1</v>
      </c>
      <c r="AZ427" s="1" t="s">
        <v>113</v>
      </c>
      <c r="BA427" s="1" t="s">
        <v>1267</v>
      </c>
      <c r="BB427" s="1" t="s">
        <v>121</v>
      </c>
      <c r="BC427" s="1">
        <v>46034</v>
      </c>
      <c r="BD427" s="1">
        <v>15</v>
      </c>
      <c r="BE427" s="1">
        <v>1</v>
      </c>
      <c r="BF427" s="1" t="s">
        <v>113</v>
      </c>
      <c r="BG427" s="1" t="s">
        <v>1399</v>
      </c>
      <c r="BI427" s="1">
        <v>46037</v>
      </c>
      <c r="BJ427" s="1">
        <v>15</v>
      </c>
      <c r="BK427" s="1">
        <v>1</v>
      </c>
      <c r="BL427" s="1" t="s">
        <v>113</v>
      </c>
      <c r="BM427" s="1" t="s">
        <v>1398</v>
      </c>
      <c r="BN427" s="1" t="s">
        <v>121</v>
      </c>
      <c r="BO427" s="1">
        <v>46037</v>
      </c>
      <c r="BP427" s="1">
        <v>15</v>
      </c>
      <c r="BQ427" s="1">
        <v>1</v>
      </c>
      <c r="BR427" s="1" t="s">
        <v>113</v>
      </c>
      <c r="BS427" s="1" t="s">
        <v>1398</v>
      </c>
      <c r="BT427" s="1" t="s">
        <v>121</v>
      </c>
      <c r="BU427" s="1">
        <v>46043</v>
      </c>
      <c r="BV427" s="1">
        <v>10</v>
      </c>
      <c r="BW427" s="1">
        <v>1</v>
      </c>
      <c r="BX427" s="1" t="s">
        <v>113</v>
      </c>
      <c r="BY427" s="1" t="s">
        <v>531</v>
      </c>
      <c r="CI427" s="1" t="s">
        <v>53</v>
      </c>
      <c r="CJ427" s="1" t="s">
        <v>121</v>
      </c>
      <c r="CK427" s="1">
        <v>46036</v>
      </c>
      <c r="CL427" s="1">
        <v>90</v>
      </c>
      <c r="CM427" s="1">
        <v>1</v>
      </c>
      <c r="CN427" s="1" t="s">
        <v>122</v>
      </c>
      <c r="CO427" s="1" t="s">
        <v>531</v>
      </c>
      <c r="CY427" s="1" t="s">
        <v>53</v>
      </c>
      <c r="CZ427" s="1" t="s">
        <v>126</v>
      </c>
      <c r="DA427" s="1">
        <v>46050</v>
      </c>
      <c r="DB427" s="1">
        <v>30</v>
      </c>
      <c r="DC427" s="1">
        <v>1</v>
      </c>
      <c r="DD427" s="1" t="s">
        <v>113</v>
      </c>
    </row>
    <row r="428" spans="1:437" x14ac:dyDescent="0.2">
      <c r="A428" s="1">
        <v>425</v>
      </c>
      <c r="B428" s="9">
        <v>46063.443668981483</v>
      </c>
      <c r="D428" s="9">
        <v>46023</v>
      </c>
      <c r="E428" s="1" t="s">
        <v>164</v>
      </c>
      <c r="F428" s="1" t="s">
        <v>540</v>
      </c>
      <c r="G428" s="1" t="s">
        <v>541</v>
      </c>
      <c r="H428" s="1">
        <v>5</v>
      </c>
      <c r="I428" s="1">
        <v>0</v>
      </c>
      <c r="J428" s="1">
        <v>2</v>
      </c>
      <c r="K428" s="1">
        <v>0</v>
      </c>
      <c r="M428" s="9" t="s">
        <v>214</v>
      </c>
      <c r="AU428" s="1" t="s">
        <v>1400</v>
      </c>
      <c r="AV428" s="1" t="s">
        <v>121</v>
      </c>
      <c r="AW428" s="1">
        <v>46043</v>
      </c>
      <c r="AX428" s="1">
        <v>10</v>
      </c>
      <c r="AY428" s="1">
        <v>1</v>
      </c>
      <c r="AZ428" s="1" t="s">
        <v>113</v>
      </c>
      <c r="BA428" s="1" t="s">
        <v>1399</v>
      </c>
      <c r="BB428" s="1" t="s">
        <v>121</v>
      </c>
      <c r="BC428" s="1">
        <v>46043</v>
      </c>
      <c r="BD428" s="1">
        <v>10</v>
      </c>
      <c r="BE428" s="1">
        <v>1</v>
      </c>
      <c r="BF428" s="1" t="s">
        <v>113</v>
      </c>
      <c r="BG428" s="1" t="s">
        <v>1267</v>
      </c>
      <c r="BH428" s="1" t="s">
        <v>121</v>
      </c>
      <c r="BI428" s="1">
        <v>46043</v>
      </c>
      <c r="BJ428" s="1">
        <v>20</v>
      </c>
      <c r="BK428" s="1">
        <v>1</v>
      </c>
      <c r="BL428" s="1" t="s">
        <v>113</v>
      </c>
      <c r="BM428" s="1" t="s">
        <v>1686</v>
      </c>
      <c r="BN428" s="1" t="s">
        <v>112</v>
      </c>
      <c r="BO428" s="1">
        <v>46036</v>
      </c>
      <c r="BP428" s="1">
        <v>5</v>
      </c>
      <c r="BQ428" s="1">
        <v>1</v>
      </c>
      <c r="BR428" s="1" t="s">
        <v>113</v>
      </c>
      <c r="BS428" s="1" t="s">
        <v>1400</v>
      </c>
      <c r="BT428" s="1" t="s">
        <v>121</v>
      </c>
      <c r="BU428" s="1">
        <v>46049</v>
      </c>
      <c r="BV428" s="1">
        <v>15</v>
      </c>
      <c r="BW428" s="1">
        <v>2</v>
      </c>
      <c r="BX428" s="1" t="s">
        <v>113</v>
      </c>
    </row>
    <row r="429" spans="1:437" x14ac:dyDescent="0.2">
      <c r="A429" s="1">
        <v>426</v>
      </c>
      <c r="B429" s="9">
        <v>46063.445439814815</v>
      </c>
      <c r="D429" s="9">
        <v>46023</v>
      </c>
      <c r="E429" s="1" t="s">
        <v>194</v>
      </c>
      <c r="F429" s="1" t="s">
        <v>576</v>
      </c>
      <c r="G429" s="1" t="s">
        <v>577</v>
      </c>
      <c r="H429" s="1">
        <v>2</v>
      </c>
      <c r="J429" s="1">
        <v>4</v>
      </c>
      <c r="O429" s="1" t="s">
        <v>571</v>
      </c>
      <c r="FG429" s="1" t="s">
        <v>62</v>
      </c>
      <c r="FO429" s="1" t="s">
        <v>69</v>
      </c>
      <c r="GZ429" s="1" t="s">
        <v>108</v>
      </c>
      <c r="HA429" s="1" t="s">
        <v>130</v>
      </c>
      <c r="HB429" s="1" t="s">
        <v>128</v>
      </c>
      <c r="HC429" s="1">
        <v>46036</v>
      </c>
      <c r="HD429" s="1" t="s">
        <v>1075</v>
      </c>
      <c r="JC429" s="1" t="s">
        <v>107</v>
      </c>
      <c r="JE429" s="1" t="s">
        <v>127</v>
      </c>
      <c r="JF429" s="1" t="s">
        <v>128</v>
      </c>
      <c r="JG429" s="1">
        <v>46038</v>
      </c>
      <c r="JH429" s="1" t="s">
        <v>1771</v>
      </c>
    </row>
    <row r="430" spans="1:437" x14ac:dyDescent="0.2">
      <c r="A430" s="1">
        <v>427</v>
      </c>
      <c r="B430" s="9">
        <v>46063.560254629629</v>
      </c>
      <c r="D430" s="9">
        <v>46023</v>
      </c>
      <c r="E430" s="1" t="s">
        <v>114</v>
      </c>
      <c r="F430" s="1" t="s">
        <v>1382</v>
      </c>
      <c r="G430" s="1" t="s">
        <v>1383</v>
      </c>
      <c r="H430" s="1">
        <v>1</v>
      </c>
      <c r="K430" s="1">
        <v>1</v>
      </c>
      <c r="L430" s="1" t="s">
        <v>209</v>
      </c>
      <c r="N430" s="1" t="s">
        <v>217</v>
      </c>
      <c r="O430" s="1" t="s">
        <v>571</v>
      </c>
      <c r="Q430" s="1" t="s">
        <v>1674</v>
      </c>
      <c r="R430" s="1" t="s">
        <v>112</v>
      </c>
      <c r="S430" s="1">
        <v>46036</v>
      </c>
      <c r="T430" s="1">
        <v>15</v>
      </c>
      <c r="U430" s="1">
        <v>3</v>
      </c>
      <c r="V430" s="1" t="s">
        <v>115</v>
      </c>
      <c r="BY430" s="1" t="s">
        <v>411</v>
      </c>
      <c r="CE430" s="1" t="s">
        <v>49</v>
      </c>
      <c r="CJ430" s="1" t="s">
        <v>121</v>
      </c>
      <c r="CK430" s="1">
        <v>46031</v>
      </c>
      <c r="CL430" s="1">
        <v>60</v>
      </c>
      <c r="CM430" s="1">
        <v>2</v>
      </c>
      <c r="CN430" s="1" t="s">
        <v>115</v>
      </c>
      <c r="CO430" s="1" t="s">
        <v>1027</v>
      </c>
      <c r="CR430" s="1" t="s">
        <v>46</v>
      </c>
      <c r="CZ430" s="1" t="s">
        <v>126</v>
      </c>
      <c r="DA430" s="1">
        <v>46041</v>
      </c>
      <c r="DB430" s="1">
        <v>20</v>
      </c>
      <c r="DC430" s="1">
        <v>2</v>
      </c>
      <c r="DD430" s="1" t="s">
        <v>113</v>
      </c>
      <c r="DE430" s="1" t="s">
        <v>302</v>
      </c>
      <c r="DH430" s="1" t="s">
        <v>46</v>
      </c>
      <c r="DP430" s="1" t="s">
        <v>112</v>
      </c>
      <c r="DQ430" s="1">
        <v>46041</v>
      </c>
      <c r="DR430" s="1">
        <v>15</v>
      </c>
      <c r="DS430" s="1">
        <v>2</v>
      </c>
      <c r="DT430" s="1" t="s">
        <v>113</v>
      </c>
      <c r="DU430" s="1" t="s">
        <v>412</v>
      </c>
      <c r="DX430" s="1" t="s">
        <v>46</v>
      </c>
      <c r="EF430" s="1" t="s">
        <v>121</v>
      </c>
      <c r="EG430" s="1">
        <v>46041</v>
      </c>
      <c r="EH430" s="1">
        <v>30</v>
      </c>
      <c r="EI430" s="1">
        <v>3</v>
      </c>
      <c r="EJ430" s="1" t="s">
        <v>113</v>
      </c>
      <c r="EK430" s="1" t="s">
        <v>1676</v>
      </c>
      <c r="EN430" s="1" t="s">
        <v>46</v>
      </c>
      <c r="EV430" s="1" t="s">
        <v>112</v>
      </c>
      <c r="EW430" s="1">
        <v>46041</v>
      </c>
      <c r="EX430" s="1">
        <v>15</v>
      </c>
      <c r="EY430" s="1">
        <v>3</v>
      </c>
      <c r="EZ430" s="1" t="s">
        <v>113</v>
      </c>
      <c r="FK430" s="1" t="s">
        <v>66</v>
      </c>
      <c r="GR430" s="1" t="s">
        <v>100</v>
      </c>
      <c r="GY430" s="1" t="s">
        <v>107</v>
      </c>
      <c r="HA430" s="1" t="s">
        <v>185</v>
      </c>
      <c r="HB430" s="1" t="s">
        <v>121</v>
      </c>
      <c r="HC430" s="1">
        <v>46030</v>
      </c>
      <c r="HD430" s="1" t="s">
        <v>1772</v>
      </c>
      <c r="IV430" s="1" t="s">
        <v>100</v>
      </c>
      <c r="JC430" s="1" t="s">
        <v>107</v>
      </c>
      <c r="JE430" s="1" t="s">
        <v>185</v>
      </c>
      <c r="JF430" s="1" t="s">
        <v>128</v>
      </c>
      <c r="JG430" s="1">
        <v>46050</v>
      </c>
      <c r="JH430" s="1" t="s">
        <v>1773</v>
      </c>
      <c r="PU430" s="1" t="s">
        <v>1774</v>
      </c>
    </row>
    <row r="431" spans="1:437" x14ac:dyDescent="0.2">
      <c r="A431" s="1">
        <v>428</v>
      </c>
      <c r="B431" s="9">
        <v>46063.609247685185</v>
      </c>
      <c r="D431" s="9">
        <v>46023</v>
      </c>
      <c r="E431" s="1" t="s">
        <v>150</v>
      </c>
      <c r="F431" s="1" t="s">
        <v>151</v>
      </c>
      <c r="G431" s="1" t="s">
        <v>152</v>
      </c>
      <c r="I431" s="1">
        <v>1</v>
      </c>
      <c r="J431" s="1">
        <v>1</v>
      </c>
      <c r="P431" s="1" t="s">
        <v>295</v>
      </c>
    </row>
    <row r="432" spans="1:437" x14ac:dyDescent="0.2">
      <c r="A432" s="1">
        <v>429</v>
      </c>
      <c r="B432" s="9">
        <v>46063.641435185185</v>
      </c>
      <c r="D432" s="9">
        <v>46023</v>
      </c>
      <c r="E432" s="1" t="s">
        <v>192</v>
      </c>
      <c r="F432" s="1" t="s">
        <v>296</v>
      </c>
      <c r="G432" s="1" t="s">
        <v>297</v>
      </c>
      <c r="H432" s="1">
        <v>7</v>
      </c>
      <c r="I432" s="1">
        <v>0</v>
      </c>
      <c r="J432" s="1">
        <v>2</v>
      </c>
      <c r="K432" s="1">
        <v>0</v>
      </c>
      <c r="L432" s="1" t="s">
        <v>209</v>
      </c>
      <c r="N432" s="1" t="s">
        <v>217</v>
      </c>
      <c r="Q432" s="1" t="s">
        <v>293</v>
      </c>
      <c r="R432" s="1" t="s">
        <v>128</v>
      </c>
      <c r="S432" s="1">
        <v>46035</v>
      </c>
      <c r="T432" s="1">
        <v>30</v>
      </c>
      <c r="U432" s="1">
        <v>5</v>
      </c>
      <c r="V432" s="1" t="s">
        <v>122</v>
      </c>
      <c r="BY432" s="1" t="s">
        <v>1124</v>
      </c>
      <c r="CE432" s="1" t="s">
        <v>49</v>
      </c>
      <c r="CJ432" s="1" t="s">
        <v>128</v>
      </c>
      <c r="CK432" s="1">
        <v>46034</v>
      </c>
      <c r="CL432" s="1">
        <v>30</v>
      </c>
      <c r="CM432" s="1">
        <v>1</v>
      </c>
      <c r="CN432" s="1" t="s">
        <v>122</v>
      </c>
      <c r="PU432" s="1" t="s">
        <v>1775</v>
      </c>
    </row>
    <row r="433" spans="1:437" x14ac:dyDescent="0.2">
      <c r="A433" s="1">
        <v>430</v>
      </c>
      <c r="B433" s="9">
        <v>46063.723483796297</v>
      </c>
      <c r="D433" s="9">
        <v>46023</v>
      </c>
      <c r="E433" s="1" t="s">
        <v>193</v>
      </c>
      <c r="F433" s="1" t="s">
        <v>289</v>
      </c>
      <c r="G433" s="1" t="s">
        <v>290</v>
      </c>
      <c r="H433" s="1">
        <v>4</v>
      </c>
      <c r="I433" s="1">
        <v>0</v>
      </c>
      <c r="J433" s="1">
        <v>2</v>
      </c>
      <c r="K433" s="1">
        <v>1</v>
      </c>
      <c r="L433" s="1" t="s">
        <v>209</v>
      </c>
      <c r="M433" s="9" t="s">
        <v>214</v>
      </c>
      <c r="N433" s="1" t="s">
        <v>217</v>
      </c>
      <c r="O433" s="1" t="s">
        <v>571</v>
      </c>
      <c r="BY433" s="1" t="s">
        <v>1088</v>
      </c>
      <c r="CI433" s="1" t="s">
        <v>53</v>
      </c>
      <c r="CJ433" s="1" t="s">
        <v>121</v>
      </c>
      <c r="CK433" s="1">
        <v>46036</v>
      </c>
      <c r="CL433" s="1">
        <v>120</v>
      </c>
      <c r="CM433" s="1">
        <v>15</v>
      </c>
      <c r="CN433" s="1" t="s">
        <v>115</v>
      </c>
      <c r="CO433" s="1" t="s">
        <v>1741</v>
      </c>
      <c r="CY433" s="1" t="s">
        <v>53</v>
      </c>
      <c r="CZ433" s="1" t="s">
        <v>121</v>
      </c>
      <c r="DA433" s="1">
        <v>46078</v>
      </c>
      <c r="DB433" s="1">
        <v>120</v>
      </c>
      <c r="DC433" s="1">
        <v>15</v>
      </c>
      <c r="DD433" s="1" t="s">
        <v>115</v>
      </c>
    </row>
    <row r="434" spans="1:437" x14ac:dyDescent="0.2">
      <c r="A434" s="1">
        <v>431</v>
      </c>
      <c r="B434" s="9">
        <v>46063.765092592592</v>
      </c>
      <c r="D434" s="9">
        <v>46023</v>
      </c>
      <c r="E434" s="1" t="s">
        <v>148</v>
      </c>
      <c r="F434" s="1" t="s">
        <v>436</v>
      </c>
      <c r="G434" s="1" t="s">
        <v>437</v>
      </c>
      <c r="H434" s="1">
        <v>4</v>
      </c>
      <c r="J434" s="1">
        <v>1</v>
      </c>
      <c r="M434" s="9" t="s">
        <v>214</v>
      </c>
      <c r="BA434" s="1" t="s">
        <v>1776</v>
      </c>
      <c r="BB434" s="1" t="s">
        <v>121</v>
      </c>
      <c r="BD434" s="1">
        <v>120</v>
      </c>
      <c r="BF434" s="1" t="s">
        <v>149</v>
      </c>
    </row>
    <row r="435" spans="1:437" x14ac:dyDescent="0.2">
      <c r="A435" s="1">
        <v>432</v>
      </c>
      <c r="B435" s="9">
        <v>46064.370405092595</v>
      </c>
      <c r="D435" s="9">
        <v>46023</v>
      </c>
      <c r="E435" s="1" t="s">
        <v>178</v>
      </c>
      <c r="F435" s="1" t="s">
        <v>179</v>
      </c>
      <c r="G435" s="1" t="s">
        <v>180</v>
      </c>
      <c r="H435" s="1">
        <v>3</v>
      </c>
      <c r="J435" s="1">
        <v>2</v>
      </c>
      <c r="N435" s="1" t="s">
        <v>217</v>
      </c>
      <c r="BY435" s="1" t="s">
        <v>181</v>
      </c>
      <c r="CB435" s="1" t="s">
        <v>46</v>
      </c>
      <c r="CJ435" s="1" t="s">
        <v>121</v>
      </c>
      <c r="CK435" s="1">
        <v>46044</v>
      </c>
      <c r="CL435" s="1">
        <v>90</v>
      </c>
      <c r="CM435" s="1">
        <v>2</v>
      </c>
      <c r="CN435" s="1" t="s">
        <v>133</v>
      </c>
    </row>
    <row r="436" spans="1:437" x14ac:dyDescent="0.2">
      <c r="A436" s="1">
        <v>433</v>
      </c>
      <c r="B436" s="9">
        <v>46064.372071759259</v>
      </c>
      <c r="D436" s="9">
        <v>46023</v>
      </c>
      <c r="E436" s="1" t="s">
        <v>178</v>
      </c>
      <c r="F436" s="1" t="s">
        <v>179</v>
      </c>
      <c r="G436" s="1" t="s">
        <v>180</v>
      </c>
      <c r="H436" s="1">
        <v>3</v>
      </c>
      <c r="J436" s="1">
        <v>2</v>
      </c>
      <c r="L436" s="1" t="s">
        <v>209</v>
      </c>
      <c r="M436" s="9" t="s">
        <v>214</v>
      </c>
      <c r="O436" s="1" t="s">
        <v>571</v>
      </c>
      <c r="Q436" s="1" t="s">
        <v>267</v>
      </c>
      <c r="R436" s="1" t="s">
        <v>121</v>
      </c>
      <c r="S436" s="1">
        <v>46037</v>
      </c>
      <c r="T436" s="1">
        <v>90</v>
      </c>
      <c r="U436" s="1">
        <v>30</v>
      </c>
      <c r="V436" s="1" t="s">
        <v>133</v>
      </c>
      <c r="AU436" s="1" t="s">
        <v>1777</v>
      </c>
      <c r="FB436" s="1" t="s">
        <v>57</v>
      </c>
      <c r="GY436" s="1" t="s">
        <v>107</v>
      </c>
      <c r="HA436" s="1" t="s">
        <v>127</v>
      </c>
      <c r="HB436" s="1" t="s">
        <v>128</v>
      </c>
      <c r="HC436" s="1">
        <v>46037</v>
      </c>
      <c r="HD436" s="1" t="s">
        <v>1778</v>
      </c>
    </row>
    <row r="437" spans="1:437" x14ac:dyDescent="0.2">
      <c r="A437" s="1">
        <v>434</v>
      </c>
      <c r="B437" s="9">
        <v>46065.355266203704</v>
      </c>
      <c r="D437" s="9">
        <v>46023</v>
      </c>
      <c r="E437" s="1" t="s">
        <v>174</v>
      </c>
      <c r="F437" s="1" t="s">
        <v>175</v>
      </c>
      <c r="G437" s="1" t="s">
        <v>1098</v>
      </c>
      <c r="H437" s="1">
        <v>1</v>
      </c>
      <c r="I437" s="1">
        <v>1</v>
      </c>
      <c r="J437" s="1">
        <v>1</v>
      </c>
      <c r="K437" s="1">
        <v>4</v>
      </c>
      <c r="P437" s="1" t="s">
        <v>295</v>
      </c>
    </row>
    <row r="438" spans="1:437" x14ac:dyDescent="0.2">
      <c r="A438" s="1">
        <v>435</v>
      </c>
      <c r="B438" s="9">
        <v>46065.367696759262</v>
      </c>
      <c r="D438" s="9">
        <v>46023</v>
      </c>
      <c r="E438" s="1" t="s">
        <v>82</v>
      </c>
      <c r="F438" s="1" t="s">
        <v>1812</v>
      </c>
      <c r="G438" s="1" t="s">
        <v>539</v>
      </c>
      <c r="H438" s="1">
        <v>4</v>
      </c>
      <c r="I438" s="1">
        <v>1</v>
      </c>
      <c r="J438" s="1">
        <v>0</v>
      </c>
      <c r="K438" s="1">
        <v>2</v>
      </c>
      <c r="N438" s="1" t="s">
        <v>217</v>
      </c>
      <c r="BY438" s="1" t="s">
        <v>499</v>
      </c>
      <c r="CI438" s="1" t="s">
        <v>53</v>
      </c>
      <c r="CJ438" s="1" t="s">
        <v>121</v>
      </c>
      <c r="CK438" s="1">
        <v>46030</v>
      </c>
      <c r="CL438" s="1">
        <v>90</v>
      </c>
      <c r="CM438" s="1">
        <v>6</v>
      </c>
      <c r="CN438" s="1" t="s">
        <v>113</v>
      </c>
    </row>
    <row r="439" spans="1:437" x14ac:dyDescent="0.2">
      <c r="A439" s="1">
        <v>436</v>
      </c>
      <c r="B439" s="9">
        <v>46065.694675925923</v>
      </c>
      <c r="D439" s="9">
        <v>46023</v>
      </c>
      <c r="E439" s="1" t="s">
        <v>187</v>
      </c>
      <c r="F439" s="1" t="s">
        <v>265</v>
      </c>
      <c r="G439" s="1" t="s">
        <v>266</v>
      </c>
      <c r="K439" s="1">
        <v>2</v>
      </c>
      <c r="N439" s="1" t="s">
        <v>217</v>
      </c>
      <c r="O439" s="1" t="s">
        <v>571</v>
      </c>
      <c r="BY439" s="1" t="s">
        <v>181</v>
      </c>
      <c r="CC439" s="1" t="s">
        <v>47</v>
      </c>
      <c r="CJ439" s="1" t="s">
        <v>121</v>
      </c>
      <c r="CK439" s="1">
        <v>46037</v>
      </c>
      <c r="CL439" s="1">
        <v>60</v>
      </c>
      <c r="CM439" s="1">
        <v>10</v>
      </c>
      <c r="CN439" s="1" t="s">
        <v>113</v>
      </c>
      <c r="CO439" s="1" t="s">
        <v>1524</v>
      </c>
      <c r="CT439" s="1" t="s">
        <v>48</v>
      </c>
      <c r="CZ439" s="1" t="s">
        <v>121</v>
      </c>
      <c r="DA439" s="1">
        <v>46043</v>
      </c>
      <c r="DB439" s="1">
        <v>60</v>
      </c>
      <c r="DC439" s="1">
        <v>15</v>
      </c>
      <c r="DD439" s="1" t="s">
        <v>113</v>
      </c>
      <c r="DE439" s="1" t="s">
        <v>1080</v>
      </c>
      <c r="DJ439" s="1" t="s">
        <v>48</v>
      </c>
      <c r="DP439" s="1" t="s">
        <v>121</v>
      </c>
      <c r="DQ439" s="1">
        <v>46049</v>
      </c>
      <c r="DR439" s="1">
        <v>75</v>
      </c>
      <c r="DS439" s="1">
        <v>15</v>
      </c>
      <c r="DT439" s="1" t="s">
        <v>113</v>
      </c>
      <c r="GM439" s="1" t="s">
        <v>95</v>
      </c>
      <c r="GX439" s="1" t="s">
        <v>106</v>
      </c>
      <c r="HA439" s="1" t="s">
        <v>127</v>
      </c>
      <c r="HB439" s="1" t="s">
        <v>121</v>
      </c>
      <c r="HC439" s="1">
        <v>46049</v>
      </c>
      <c r="HD439" s="1" t="s">
        <v>1816</v>
      </c>
    </row>
    <row r="440" spans="1:437" x14ac:dyDescent="0.2">
      <c r="A440" s="1">
        <v>437</v>
      </c>
      <c r="B440" s="9">
        <v>46066.321666666663</v>
      </c>
      <c r="D440" s="9">
        <v>46023</v>
      </c>
      <c r="E440" s="1" t="s">
        <v>195</v>
      </c>
      <c r="F440" s="1" t="s">
        <v>619</v>
      </c>
      <c r="G440" s="1" t="s">
        <v>620</v>
      </c>
      <c r="H440" s="1">
        <v>8</v>
      </c>
      <c r="I440" s="1">
        <v>0</v>
      </c>
      <c r="J440" s="1">
        <v>1</v>
      </c>
      <c r="K440" s="1">
        <v>0</v>
      </c>
      <c r="O440" s="1" t="s">
        <v>571</v>
      </c>
      <c r="FK440" s="1" t="s">
        <v>66</v>
      </c>
      <c r="FL440" s="1" t="s">
        <v>67</v>
      </c>
      <c r="GE440" s="1" t="s">
        <v>86</v>
      </c>
      <c r="GY440" s="1" t="s">
        <v>107</v>
      </c>
      <c r="HA440" s="1" t="s">
        <v>185</v>
      </c>
      <c r="HB440" s="1" t="s">
        <v>121</v>
      </c>
      <c r="HC440" s="1">
        <v>46051</v>
      </c>
      <c r="HD440" s="1" t="s">
        <v>1817</v>
      </c>
    </row>
    <row r="441" spans="1:437" x14ac:dyDescent="0.2">
      <c r="A441" s="1">
        <v>438</v>
      </c>
      <c r="B441" s="9">
        <v>46066.520555555559</v>
      </c>
      <c r="D441" s="9">
        <v>46023</v>
      </c>
      <c r="E441" s="1" t="s">
        <v>604</v>
      </c>
      <c r="F441" s="1" t="s">
        <v>135</v>
      </c>
      <c r="G441" s="1" t="s">
        <v>605</v>
      </c>
      <c r="H441" s="1">
        <v>5</v>
      </c>
      <c r="I441" s="1">
        <v>1</v>
      </c>
      <c r="J441" s="1">
        <v>0</v>
      </c>
      <c r="K441" s="1">
        <v>2</v>
      </c>
      <c r="N441" s="1" t="s">
        <v>217</v>
      </c>
      <c r="O441" s="1" t="s">
        <v>571</v>
      </c>
      <c r="BY441" s="1" t="s">
        <v>136</v>
      </c>
      <c r="CB441" s="1" t="s">
        <v>46</v>
      </c>
      <c r="CJ441" s="1" t="s">
        <v>121</v>
      </c>
      <c r="CK441" s="1">
        <v>46029</v>
      </c>
      <c r="CL441" s="1">
        <v>120</v>
      </c>
      <c r="CM441" s="1">
        <v>5</v>
      </c>
      <c r="CN441" s="1" t="s">
        <v>122</v>
      </c>
      <c r="CO441" s="1" t="s">
        <v>171</v>
      </c>
      <c r="CY441" s="1" t="s">
        <v>53</v>
      </c>
      <c r="CZ441" s="1" t="s">
        <v>121</v>
      </c>
      <c r="DA441" s="1">
        <v>46037</v>
      </c>
      <c r="DB441" s="1">
        <v>120</v>
      </c>
      <c r="DC441" s="1">
        <v>20</v>
      </c>
      <c r="DD441" s="1" t="s">
        <v>122</v>
      </c>
      <c r="FJ441" s="1" t="s">
        <v>65</v>
      </c>
      <c r="FN441" s="1" t="s">
        <v>604</v>
      </c>
      <c r="GY441" s="1" t="s">
        <v>107</v>
      </c>
      <c r="HA441" s="1" t="s">
        <v>185</v>
      </c>
      <c r="HB441" s="1" t="s">
        <v>128</v>
      </c>
      <c r="HC441" s="1">
        <v>46036</v>
      </c>
      <c r="HD441" s="1" t="s">
        <v>1818</v>
      </c>
    </row>
    <row r="442" spans="1:437" x14ac:dyDescent="0.2">
      <c r="A442" s="1">
        <v>439</v>
      </c>
      <c r="B442" s="9">
        <v>46066.656018518515</v>
      </c>
      <c r="D442" s="9">
        <v>46023</v>
      </c>
      <c r="E442" s="1" t="s">
        <v>90</v>
      </c>
      <c r="F442" s="1" t="s">
        <v>461</v>
      </c>
      <c r="G442" s="1" t="s">
        <v>462</v>
      </c>
      <c r="H442" s="1">
        <v>5</v>
      </c>
      <c r="I442" s="1">
        <v>1</v>
      </c>
      <c r="J442" s="1">
        <v>0</v>
      </c>
      <c r="K442" s="1">
        <v>1</v>
      </c>
      <c r="N442" s="1" t="s">
        <v>217</v>
      </c>
      <c r="BY442" s="1" t="s">
        <v>1322</v>
      </c>
      <c r="CB442" s="1" t="s">
        <v>46</v>
      </c>
      <c r="CJ442" s="1" t="s">
        <v>121</v>
      </c>
      <c r="CK442" s="1">
        <v>46036</v>
      </c>
      <c r="CL442" s="1">
        <v>60</v>
      </c>
      <c r="CM442" s="1">
        <v>1</v>
      </c>
      <c r="CN442" s="1" t="s">
        <v>113</v>
      </c>
      <c r="CR442" s="1" t="s">
        <v>46</v>
      </c>
      <c r="CZ442" s="1" t="s">
        <v>121</v>
      </c>
      <c r="DA442" s="1">
        <v>46037</v>
      </c>
      <c r="DB442" s="1">
        <v>75</v>
      </c>
      <c r="DC442" s="1">
        <v>1</v>
      </c>
      <c r="DD442" s="1" t="s">
        <v>113</v>
      </c>
      <c r="DE442" s="1" t="s">
        <v>145</v>
      </c>
      <c r="DH442" s="1" t="s">
        <v>46</v>
      </c>
      <c r="DP442" s="1" t="s">
        <v>121</v>
      </c>
      <c r="DQ442" s="1">
        <v>46042</v>
      </c>
      <c r="DR442" s="1">
        <v>75</v>
      </c>
      <c r="DS442" s="1">
        <v>1</v>
      </c>
      <c r="DT442" s="1" t="s">
        <v>113</v>
      </c>
      <c r="DU442" s="1" t="s">
        <v>1123</v>
      </c>
      <c r="DX442" s="1" t="s">
        <v>46</v>
      </c>
      <c r="EF442" s="1" t="s">
        <v>121</v>
      </c>
      <c r="EG442" s="1">
        <v>46043</v>
      </c>
      <c r="EH442" s="1">
        <v>75</v>
      </c>
      <c r="EI442" s="1">
        <v>3</v>
      </c>
      <c r="EJ442" s="1" t="s">
        <v>113</v>
      </c>
      <c r="EK442" s="1" t="s">
        <v>1122</v>
      </c>
      <c r="EN442" s="1" t="s">
        <v>46</v>
      </c>
      <c r="EV442" s="1" t="s">
        <v>128</v>
      </c>
      <c r="EW442" s="1">
        <v>46049</v>
      </c>
      <c r="EX442" s="1">
        <v>60</v>
      </c>
      <c r="EY442" s="1">
        <v>14</v>
      </c>
      <c r="EZ442" s="1" t="s">
        <v>113</v>
      </c>
    </row>
    <row r="443" spans="1:437" x14ac:dyDescent="0.2">
      <c r="A443" s="1">
        <v>440</v>
      </c>
      <c r="B443" s="9">
        <v>46070.388495370367</v>
      </c>
      <c r="D443" s="9">
        <v>46023</v>
      </c>
      <c r="E443" s="1" t="s">
        <v>178</v>
      </c>
      <c r="F443" s="1" t="s">
        <v>179</v>
      </c>
      <c r="G443" s="1" t="s">
        <v>180</v>
      </c>
      <c r="H443" s="1">
        <v>2</v>
      </c>
      <c r="J443" s="1">
        <v>2</v>
      </c>
      <c r="N443" s="1" t="s">
        <v>217</v>
      </c>
      <c r="BY443" s="1" t="s">
        <v>1819</v>
      </c>
      <c r="CB443" s="1" t="s">
        <v>46</v>
      </c>
      <c r="CJ443" s="1" t="s">
        <v>121</v>
      </c>
      <c r="CK443" s="1">
        <v>46065</v>
      </c>
      <c r="CL443" s="1">
        <v>45</v>
      </c>
      <c r="CM443" s="1">
        <v>3</v>
      </c>
      <c r="CN443" s="1" t="s">
        <v>133</v>
      </c>
    </row>
    <row r="444" spans="1:437" x14ac:dyDescent="0.2">
      <c r="A444" s="1">
        <v>441</v>
      </c>
      <c r="B444" s="9">
        <v>46071.655787037038</v>
      </c>
      <c r="D444" s="9">
        <v>46023</v>
      </c>
      <c r="E444" s="1" t="s">
        <v>129</v>
      </c>
      <c r="F444" s="1" t="s">
        <v>568</v>
      </c>
      <c r="G444" s="1" t="s">
        <v>569</v>
      </c>
      <c r="H444" s="1">
        <v>4</v>
      </c>
      <c r="I444" s="1">
        <v>0</v>
      </c>
      <c r="J444" s="1">
        <v>1</v>
      </c>
      <c r="K444" s="1">
        <v>0</v>
      </c>
      <c r="M444" s="9" t="s">
        <v>214</v>
      </c>
      <c r="N444" s="1" t="s">
        <v>217</v>
      </c>
      <c r="O444" s="1" t="s">
        <v>571</v>
      </c>
      <c r="AU444" s="1" t="s">
        <v>459</v>
      </c>
      <c r="AV444" s="1" t="s">
        <v>121</v>
      </c>
      <c r="AW444" s="1">
        <v>46028</v>
      </c>
      <c r="AX444" s="1">
        <v>600</v>
      </c>
      <c r="AY444" s="1">
        <v>4</v>
      </c>
      <c r="AZ444" s="1" t="s">
        <v>122</v>
      </c>
      <c r="BA444" s="1" t="s">
        <v>460</v>
      </c>
      <c r="BB444" s="1" t="s">
        <v>121</v>
      </c>
      <c r="BC444" s="1">
        <v>46049</v>
      </c>
      <c r="BD444" s="1">
        <v>360</v>
      </c>
      <c r="BE444" s="1">
        <v>6</v>
      </c>
      <c r="BF444" s="1" t="s">
        <v>122</v>
      </c>
      <c r="BG444" s="1" t="s">
        <v>409</v>
      </c>
      <c r="BH444" s="1" t="s">
        <v>121</v>
      </c>
      <c r="BI444" s="1">
        <v>46042</v>
      </c>
      <c r="BJ444" s="1">
        <v>120</v>
      </c>
      <c r="BK444" s="1">
        <v>4</v>
      </c>
      <c r="BL444" s="1" t="s">
        <v>122</v>
      </c>
      <c r="BY444" s="1" t="s">
        <v>413</v>
      </c>
      <c r="CD444" s="1" t="s">
        <v>48</v>
      </c>
      <c r="CJ444" s="1" t="s">
        <v>128</v>
      </c>
      <c r="CK444" s="1">
        <v>46029</v>
      </c>
      <c r="CL444" s="1">
        <v>300</v>
      </c>
      <c r="CM444" s="1">
        <v>23</v>
      </c>
      <c r="CN444" s="1" t="s">
        <v>113</v>
      </c>
      <c r="CO444" s="1" t="s">
        <v>413</v>
      </c>
      <c r="CQ444" s="1" t="s">
        <v>45</v>
      </c>
      <c r="CZ444" s="1" t="s">
        <v>128</v>
      </c>
      <c r="DA444" s="1">
        <v>46051</v>
      </c>
      <c r="DB444" s="1">
        <v>90</v>
      </c>
      <c r="DC444" s="1">
        <v>12</v>
      </c>
      <c r="DD444" s="1" t="s">
        <v>113</v>
      </c>
      <c r="DE444" s="1" t="s">
        <v>413</v>
      </c>
      <c r="DF444" s="1" t="s">
        <v>44</v>
      </c>
      <c r="DP444" s="1" t="s">
        <v>121</v>
      </c>
      <c r="DQ444" s="1">
        <v>46044</v>
      </c>
      <c r="DR444" s="1">
        <v>120</v>
      </c>
      <c r="DS444" s="1">
        <v>50</v>
      </c>
      <c r="DT444" s="1" t="s">
        <v>113</v>
      </c>
      <c r="DU444" s="1" t="s">
        <v>1094</v>
      </c>
      <c r="DY444" s="1" t="s">
        <v>47</v>
      </c>
      <c r="EF444" s="1" t="s">
        <v>121</v>
      </c>
      <c r="EG444" s="1">
        <v>46029</v>
      </c>
      <c r="EH444" s="1">
        <v>150</v>
      </c>
      <c r="EI444" s="1">
        <v>15</v>
      </c>
      <c r="EJ444" s="1" t="s">
        <v>113</v>
      </c>
      <c r="EK444" s="1" t="s">
        <v>1094</v>
      </c>
      <c r="EN444" s="1" t="s">
        <v>46</v>
      </c>
      <c r="EV444" s="1" t="s">
        <v>121</v>
      </c>
      <c r="EW444" s="1">
        <v>46052</v>
      </c>
      <c r="EX444" s="1">
        <v>360</v>
      </c>
      <c r="EY444" s="1">
        <v>3</v>
      </c>
      <c r="EZ444" s="1" t="s">
        <v>122</v>
      </c>
      <c r="FD444" s="1" t="s">
        <v>59</v>
      </c>
      <c r="FS444" s="1" t="s">
        <v>74</v>
      </c>
      <c r="GP444" s="1" t="s">
        <v>98</v>
      </c>
      <c r="GY444" s="1" t="s">
        <v>107</v>
      </c>
      <c r="HA444" s="1" t="s">
        <v>185</v>
      </c>
      <c r="HB444" s="1" t="s">
        <v>128</v>
      </c>
      <c r="HC444" s="1">
        <v>46045</v>
      </c>
      <c r="HD444" s="1" t="s">
        <v>1820</v>
      </c>
      <c r="HH444" s="1" t="s">
        <v>59</v>
      </c>
      <c r="HW444" s="1" t="s">
        <v>74</v>
      </c>
      <c r="IT444" s="1" t="s">
        <v>98</v>
      </c>
      <c r="JC444" s="1" t="s">
        <v>107</v>
      </c>
      <c r="JE444" s="1" t="s">
        <v>185</v>
      </c>
      <c r="JF444" s="1" t="s">
        <v>121</v>
      </c>
      <c r="JG444" s="1">
        <v>46045</v>
      </c>
      <c r="JH444" s="1" t="s">
        <v>1821</v>
      </c>
      <c r="JL444" s="1" t="s">
        <v>59</v>
      </c>
      <c r="KA444" s="1" t="s">
        <v>74</v>
      </c>
      <c r="KX444" s="1" t="s">
        <v>98</v>
      </c>
      <c r="LG444" s="1" t="s">
        <v>107</v>
      </c>
      <c r="LI444" s="1" t="s">
        <v>127</v>
      </c>
      <c r="LJ444" s="1" t="s">
        <v>121</v>
      </c>
      <c r="LK444" s="1">
        <v>46036</v>
      </c>
      <c r="LL444" s="1" t="s">
        <v>1822</v>
      </c>
      <c r="LP444" s="1" t="s">
        <v>59</v>
      </c>
      <c r="ME444" s="1" t="s">
        <v>74</v>
      </c>
      <c r="NB444" s="1" t="s">
        <v>98</v>
      </c>
      <c r="NK444" s="1" t="s">
        <v>107</v>
      </c>
      <c r="NM444" s="1" t="s">
        <v>127</v>
      </c>
      <c r="NN444" s="1" t="s">
        <v>128</v>
      </c>
      <c r="NO444" s="1">
        <v>46051</v>
      </c>
      <c r="NP444" s="1" t="s">
        <v>1823</v>
      </c>
      <c r="PU444" s="1" t="s">
        <v>1824</v>
      </c>
    </row>
    <row r="445" spans="1:437" x14ac:dyDescent="0.2">
      <c r="A445" s="1">
        <v>442</v>
      </c>
      <c r="B445" s="9">
        <v>46084.484097222223</v>
      </c>
      <c r="D445" s="9">
        <v>46054</v>
      </c>
      <c r="E445" s="1" t="s">
        <v>168</v>
      </c>
      <c r="F445" s="1" t="s">
        <v>578</v>
      </c>
      <c r="G445" s="1" t="s">
        <v>579</v>
      </c>
      <c r="H445" s="1">
        <v>0</v>
      </c>
      <c r="I445" s="1">
        <v>4</v>
      </c>
      <c r="J445" s="1">
        <v>1</v>
      </c>
      <c r="K445" s="1">
        <v>0</v>
      </c>
      <c r="L445" s="1" t="s">
        <v>209</v>
      </c>
      <c r="M445" s="9" t="s">
        <v>214</v>
      </c>
      <c r="N445" s="1" t="s">
        <v>217</v>
      </c>
      <c r="BY445" s="1" t="s">
        <v>1620</v>
      </c>
      <c r="CB445" s="1" t="s">
        <v>46</v>
      </c>
      <c r="CJ445" s="1" t="s">
        <v>121</v>
      </c>
      <c r="CK445" s="1">
        <v>46080</v>
      </c>
      <c r="CL445" s="1">
        <v>45</v>
      </c>
      <c r="CM445" s="1">
        <v>1</v>
      </c>
      <c r="CN445" s="1" t="s">
        <v>115</v>
      </c>
      <c r="CO445" s="1" t="s">
        <v>1044</v>
      </c>
      <c r="CR445" s="1" t="s">
        <v>46</v>
      </c>
      <c r="CZ445" s="1" t="s">
        <v>121</v>
      </c>
      <c r="DA445" s="1">
        <v>46080</v>
      </c>
      <c r="DB445" s="1">
        <v>90</v>
      </c>
      <c r="DC445" s="1">
        <v>1</v>
      </c>
      <c r="DD445" s="1" t="s">
        <v>115</v>
      </c>
      <c r="DE445" s="1" t="s">
        <v>1620</v>
      </c>
      <c r="DO445" s="1" t="s">
        <v>53</v>
      </c>
      <c r="DP445" s="1" t="s">
        <v>121</v>
      </c>
      <c r="DQ445" s="1">
        <v>46072</v>
      </c>
      <c r="DR445" s="1">
        <v>15</v>
      </c>
      <c r="DS445" s="1">
        <v>1</v>
      </c>
      <c r="DT445" s="1" t="s">
        <v>149</v>
      </c>
      <c r="DU445" s="1" t="s">
        <v>1219</v>
      </c>
      <c r="EE445" s="1" t="s">
        <v>53</v>
      </c>
      <c r="EF445" s="1" t="s">
        <v>121</v>
      </c>
      <c r="EG445" s="1">
        <v>46071</v>
      </c>
      <c r="EH445" s="1">
        <v>30</v>
      </c>
      <c r="EI445" s="1">
        <v>5</v>
      </c>
      <c r="EJ445" s="1" t="s">
        <v>149</v>
      </c>
    </row>
    <row r="446" spans="1:437" x14ac:dyDescent="0.2">
      <c r="A446" s="1">
        <v>443</v>
      </c>
      <c r="B446" s="9">
        <v>46084.635046296295</v>
      </c>
      <c r="D446" s="9">
        <v>46054</v>
      </c>
      <c r="E446" s="1" t="s">
        <v>637</v>
      </c>
      <c r="F446" s="1" t="s">
        <v>494</v>
      </c>
      <c r="G446" s="1" t="s">
        <v>567</v>
      </c>
      <c r="H446" s="1">
        <v>3</v>
      </c>
      <c r="J446" s="1">
        <v>0</v>
      </c>
      <c r="N446" s="1" t="s">
        <v>217</v>
      </c>
      <c r="BY446" s="1" t="s">
        <v>493</v>
      </c>
      <c r="CB446" s="1" t="s">
        <v>46</v>
      </c>
      <c r="CJ446" s="1" t="s">
        <v>121</v>
      </c>
      <c r="CK446" s="1">
        <v>46058</v>
      </c>
      <c r="CL446" s="1">
        <v>60</v>
      </c>
      <c r="CM446" s="1">
        <v>1</v>
      </c>
      <c r="CN446" s="1" t="s">
        <v>115</v>
      </c>
    </row>
    <row r="447" spans="1:437" x14ac:dyDescent="0.2">
      <c r="A447" s="1">
        <v>444</v>
      </c>
      <c r="B447" s="9">
        <v>46084.761817129627</v>
      </c>
      <c r="D447" s="9">
        <v>46054</v>
      </c>
      <c r="E447" s="1" t="s">
        <v>193</v>
      </c>
      <c r="F447" s="1" t="s">
        <v>289</v>
      </c>
      <c r="G447" s="1" t="s">
        <v>290</v>
      </c>
      <c r="H447" s="1">
        <v>4</v>
      </c>
      <c r="I447" s="1">
        <v>0</v>
      </c>
      <c r="J447" s="1">
        <v>2</v>
      </c>
      <c r="K447" s="1">
        <v>0</v>
      </c>
      <c r="L447" s="1" t="s">
        <v>209</v>
      </c>
      <c r="M447" s="9" t="s">
        <v>214</v>
      </c>
      <c r="N447" s="1" t="s">
        <v>217</v>
      </c>
      <c r="O447" s="1" t="s">
        <v>571</v>
      </c>
      <c r="BY447" s="1" t="s">
        <v>1741</v>
      </c>
      <c r="CI447" s="1" t="s">
        <v>53</v>
      </c>
      <c r="CJ447" s="1" t="s">
        <v>121</v>
      </c>
      <c r="CK447" s="1">
        <v>46057</v>
      </c>
      <c r="CL447" s="1">
        <v>180</v>
      </c>
      <c r="CM447" s="1">
        <v>58</v>
      </c>
      <c r="CN447" s="1" t="s">
        <v>115</v>
      </c>
      <c r="CO447" s="1" t="s">
        <v>1412</v>
      </c>
      <c r="CR447" s="1" t="s">
        <v>46</v>
      </c>
      <c r="CZ447" s="1" t="s">
        <v>128</v>
      </c>
      <c r="DA447" s="1">
        <v>46070</v>
      </c>
      <c r="DB447" s="1">
        <v>60</v>
      </c>
      <c r="DC447" s="1">
        <v>15</v>
      </c>
      <c r="DD447" s="1" t="s">
        <v>113</v>
      </c>
      <c r="DH447" s="1" t="s">
        <v>46</v>
      </c>
      <c r="DP447" s="1" t="s">
        <v>128</v>
      </c>
      <c r="DQ447" s="1">
        <v>46080</v>
      </c>
      <c r="DR447" s="1">
        <v>60</v>
      </c>
      <c r="DS447" s="1">
        <v>1</v>
      </c>
      <c r="DT447" s="1" t="s">
        <v>113</v>
      </c>
    </row>
    <row r="448" spans="1:437" x14ac:dyDescent="0.2">
      <c r="A448" s="1">
        <v>445</v>
      </c>
      <c r="B448" s="9">
        <v>46085.562476851854</v>
      </c>
      <c r="D448" s="9">
        <v>46054</v>
      </c>
      <c r="E448" s="1" t="s">
        <v>87</v>
      </c>
      <c r="F448" s="1" t="s">
        <v>131</v>
      </c>
      <c r="G448" s="1" t="s">
        <v>132</v>
      </c>
      <c r="H448" s="1">
        <v>2</v>
      </c>
      <c r="I448" s="1">
        <v>0</v>
      </c>
      <c r="J448" s="1">
        <v>0</v>
      </c>
      <c r="K448" s="1">
        <v>2</v>
      </c>
      <c r="P448" s="1" t="s">
        <v>295</v>
      </c>
    </row>
    <row r="449" spans="1:437" x14ac:dyDescent="0.2">
      <c r="A449" s="1">
        <v>446</v>
      </c>
      <c r="B449" s="9">
        <v>46086.413981481484</v>
      </c>
      <c r="D449" s="9">
        <v>46054</v>
      </c>
      <c r="E449" s="1" t="s">
        <v>170</v>
      </c>
      <c r="F449" s="1" t="s">
        <v>563</v>
      </c>
      <c r="G449" s="1" t="s">
        <v>564</v>
      </c>
      <c r="J449" s="1">
        <v>1</v>
      </c>
      <c r="M449" s="9" t="s">
        <v>214</v>
      </c>
      <c r="N449" s="1" t="s">
        <v>217</v>
      </c>
      <c r="AU449" s="1" t="s">
        <v>1830</v>
      </c>
      <c r="AV449" s="1" t="s">
        <v>121</v>
      </c>
      <c r="AW449" s="1">
        <v>46055</v>
      </c>
      <c r="AX449" s="1">
        <v>90</v>
      </c>
      <c r="AY449" s="1">
        <v>4</v>
      </c>
      <c r="AZ449" s="1" t="s">
        <v>122</v>
      </c>
      <c r="BA449" s="1" t="s">
        <v>306</v>
      </c>
      <c r="BB449" s="1" t="s">
        <v>121</v>
      </c>
      <c r="BC449" s="1">
        <v>46057</v>
      </c>
      <c r="BD449" s="1">
        <v>90</v>
      </c>
      <c r="BE449" s="1">
        <v>4</v>
      </c>
      <c r="BF449" s="1" t="s">
        <v>122</v>
      </c>
      <c r="BG449" s="1" t="s">
        <v>1371</v>
      </c>
      <c r="BH449" s="1" t="s">
        <v>121</v>
      </c>
      <c r="BI449" s="1">
        <v>46059</v>
      </c>
      <c r="BJ449" s="1">
        <v>90</v>
      </c>
      <c r="BK449" s="1">
        <v>4</v>
      </c>
      <c r="BL449" s="1" t="s">
        <v>122</v>
      </c>
      <c r="BM449" s="1" t="s">
        <v>1332</v>
      </c>
      <c r="BN449" s="1" t="s">
        <v>121</v>
      </c>
      <c r="BO449" s="1">
        <v>46070</v>
      </c>
      <c r="BP449" s="1">
        <v>90</v>
      </c>
      <c r="BQ449" s="1">
        <v>4</v>
      </c>
      <c r="BR449" s="1" t="s">
        <v>122</v>
      </c>
      <c r="BS449" s="1" t="s">
        <v>1831</v>
      </c>
      <c r="BU449" s="1">
        <v>46079</v>
      </c>
      <c r="BV449" s="1">
        <v>90</v>
      </c>
      <c r="BW449" s="1">
        <v>5</v>
      </c>
      <c r="BX449" s="1" t="s">
        <v>122</v>
      </c>
      <c r="BY449" s="1" t="s">
        <v>499</v>
      </c>
      <c r="CF449" s="1" t="s">
        <v>50</v>
      </c>
      <c r="CJ449" s="1" t="s">
        <v>121</v>
      </c>
      <c r="CK449" s="1">
        <v>46080</v>
      </c>
      <c r="CL449" s="1">
        <v>240</v>
      </c>
      <c r="CM449" s="1">
        <v>5</v>
      </c>
      <c r="CN449" s="1" t="s">
        <v>122</v>
      </c>
      <c r="CO449" s="1" t="s">
        <v>431</v>
      </c>
      <c r="CV449" s="1" t="s">
        <v>50</v>
      </c>
      <c r="CZ449" s="1" t="s">
        <v>121</v>
      </c>
      <c r="DA449" s="1">
        <v>46071</v>
      </c>
      <c r="DB449" s="1">
        <v>60</v>
      </c>
      <c r="DC449" s="1">
        <v>4</v>
      </c>
      <c r="DD449" s="1" t="s">
        <v>122</v>
      </c>
    </row>
    <row r="450" spans="1:437" x14ac:dyDescent="0.2">
      <c r="A450" s="1">
        <v>447</v>
      </c>
      <c r="B450" s="9">
        <v>46086.42769675926</v>
      </c>
      <c r="D450" s="9">
        <v>46054</v>
      </c>
      <c r="E450" s="1" t="s">
        <v>166</v>
      </c>
      <c r="F450" s="1" t="s">
        <v>1336</v>
      </c>
      <c r="G450" s="1" t="s">
        <v>1337</v>
      </c>
      <c r="H450" s="1">
        <v>3</v>
      </c>
      <c r="I450" s="1">
        <v>0</v>
      </c>
      <c r="J450" s="1">
        <v>1</v>
      </c>
      <c r="K450" s="1">
        <v>0</v>
      </c>
      <c r="N450" s="1" t="s">
        <v>217</v>
      </c>
      <c r="BY450" s="1" t="s">
        <v>1404</v>
      </c>
      <c r="CB450" s="1" t="s">
        <v>46</v>
      </c>
      <c r="CJ450" s="1" t="s">
        <v>121</v>
      </c>
      <c r="CK450" s="1">
        <v>46057</v>
      </c>
      <c r="CL450" s="1">
        <v>90</v>
      </c>
      <c r="CM450" s="1">
        <v>8</v>
      </c>
      <c r="CN450" s="1" t="s">
        <v>113</v>
      </c>
      <c r="CO450" s="1" t="s">
        <v>1404</v>
      </c>
      <c r="CT450" s="1" t="s">
        <v>48</v>
      </c>
      <c r="CZ450" s="1" t="s">
        <v>121</v>
      </c>
      <c r="DA450" s="1">
        <v>46065</v>
      </c>
      <c r="DB450" s="1">
        <v>90</v>
      </c>
      <c r="DC450" s="1">
        <v>20</v>
      </c>
      <c r="DD450" s="1" t="s">
        <v>113</v>
      </c>
    </row>
    <row r="451" spans="1:437" x14ac:dyDescent="0.2">
      <c r="A451" s="1">
        <v>448</v>
      </c>
      <c r="B451" s="9">
        <v>46086.430891203701</v>
      </c>
      <c r="D451" s="9">
        <v>46054</v>
      </c>
      <c r="E451" s="1" t="s">
        <v>140</v>
      </c>
      <c r="F451" s="1" t="s">
        <v>1077</v>
      </c>
      <c r="G451" s="1" t="s">
        <v>1832</v>
      </c>
      <c r="H451" s="1">
        <v>1</v>
      </c>
      <c r="J451" s="1">
        <v>1</v>
      </c>
      <c r="N451" s="1" t="s">
        <v>217</v>
      </c>
      <c r="BY451" s="1" t="s">
        <v>301</v>
      </c>
      <c r="CD451" s="1" t="s">
        <v>48</v>
      </c>
      <c r="CJ451" s="1" t="s">
        <v>121</v>
      </c>
      <c r="CK451" s="1">
        <v>46055</v>
      </c>
      <c r="CL451" s="1">
        <v>15</v>
      </c>
      <c r="CM451" s="1">
        <v>1</v>
      </c>
      <c r="CN451" s="1" t="s">
        <v>113</v>
      </c>
      <c r="CO451" s="1" t="s">
        <v>269</v>
      </c>
      <c r="CT451" s="1" t="s">
        <v>48</v>
      </c>
      <c r="CZ451" s="1" t="s">
        <v>121</v>
      </c>
      <c r="DA451" s="1">
        <v>46055</v>
      </c>
      <c r="DB451" s="1">
        <v>15</v>
      </c>
      <c r="DC451" s="1">
        <v>2</v>
      </c>
      <c r="DD451" s="1" t="s">
        <v>113</v>
      </c>
      <c r="DE451" s="1" t="s">
        <v>1608</v>
      </c>
      <c r="DJ451" s="1" t="s">
        <v>48</v>
      </c>
      <c r="DP451" s="1" t="s">
        <v>121</v>
      </c>
      <c r="DQ451" s="1">
        <v>46055</v>
      </c>
      <c r="DR451" s="1">
        <v>15</v>
      </c>
      <c r="DS451" s="1">
        <v>1</v>
      </c>
      <c r="DT451" s="1" t="s">
        <v>113</v>
      </c>
      <c r="DU451" s="1" t="s">
        <v>480</v>
      </c>
      <c r="DZ451" s="1" t="s">
        <v>48</v>
      </c>
      <c r="EF451" s="1" t="s">
        <v>121</v>
      </c>
      <c r="EG451" s="1">
        <v>46055</v>
      </c>
      <c r="EH451" s="1">
        <v>15</v>
      </c>
      <c r="EI451" s="1">
        <v>1</v>
      </c>
      <c r="EJ451" s="1" t="s">
        <v>113</v>
      </c>
      <c r="EK451" s="1" t="s">
        <v>1184</v>
      </c>
      <c r="EP451" s="1" t="s">
        <v>48</v>
      </c>
      <c r="EV451" s="1" t="s">
        <v>121</v>
      </c>
      <c r="EW451" s="1">
        <v>46055</v>
      </c>
      <c r="EX451" s="1">
        <v>15</v>
      </c>
      <c r="EY451" s="1">
        <v>1</v>
      </c>
      <c r="EZ451" s="1" t="s">
        <v>113</v>
      </c>
      <c r="PU451" s="1" t="s">
        <v>1833</v>
      </c>
    </row>
    <row r="452" spans="1:437" x14ac:dyDescent="0.2">
      <c r="A452" s="1">
        <v>449</v>
      </c>
      <c r="B452" s="9">
        <v>46086.619687500002</v>
      </c>
      <c r="D452" s="9">
        <v>46054</v>
      </c>
      <c r="E452" s="1" t="s">
        <v>187</v>
      </c>
      <c r="F452" s="1" t="s">
        <v>265</v>
      </c>
      <c r="G452" s="1" t="s">
        <v>266</v>
      </c>
      <c r="K452" s="1">
        <v>2</v>
      </c>
      <c r="N452" s="1" t="s">
        <v>217</v>
      </c>
      <c r="O452" s="1" t="s">
        <v>571</v>
      </c>
      <c r="BY452" s="1" t="s">
        <v>181</v>
      </c>
      <c r="CD452" s="1" t="s">
        <v>48</v>
      </c>
      <c r="CJ452" s="1" t="s">
        <v>121</v>
      </c>
      <c r="CK452" s="1">
        <v>46064</v>
      </c>
      <c r="CL452" s="1">
        <v>60</v>
      </c>
      <c r="CM452" s="1">
        <v>15</v>
      </c>
      <c r="CN452" s="1" t="s">
        <v>113</v>
      </c>
      <c r="CO452" s="1" t="s">
        <v>181</v>
      </c>
      <c r="CS452" s="1" t="s">
        <v>47</v>
      </c>
      <c r="CZ452" s="1" t="s">
        <v>121</v>
      </c>
      <c r="DA452" s="1">
        <v>46065</v>
      </c>
      <c r="DB452" s="1">
        <v>60</v>
      </c>
      <c r="DC452" s="1">
        <v>10</v>
      </c>
      <c r="DD452" s="1" t="s">
        <v>113</v>
      </c>
      <c r="DE452" s="1" t="s">
        <v>1524</v>
      </c>
      <c r="DJ452" s="1" t="s">
        <v>48</v>
      </c>
      <c r="DP452" s="1" t="s">
        <v>121</v>
      </c>
      <c r="DQ452" s="1">
        <v>46078</v>
      </c>
      <c r="DR452" s="1">
        <v>90</v>
      </c>
      <c r="DS452" s="1">
        <v>15</v>
      </c>
      <c r="DT452" s="1" t="s">
        <v>113</v>
      </c>
      <c r="GM452" s="1" t="s">
        <v>95</v>
      </c>
      <c r="GY452" s="1" t="s">
        <v>107</v>
      </c>
      <c r="HA452" s="1" t="s">
        <v>127</v>
      </c>
      <c r="HB452" s="1" t="s">
        <v>121</v>
      </c>
      <c r="HC452" s="1">
        <v>46057</v>
      </c>
      <c r="HD452" s="1" t="s">
        <v>1834</v>
      </c>
      <c r="IQ452" s="1" t="s">
        <v>95</v>
      </c>
      <c r="JC452" s="1" t="s">
        <v>107</v>
      </c>
      <c r="JE452" s="1" t="s">
        <v>127</v>
      </c>
      <c r="JF452" s="1" t="s">
        <v>121</v>
      </c>
      <c r="JG452" s="1">
        <v>46064</v>
      </c>
      <c r="JH452" s="1" t="s">
        <v>1835</v>
      </c>
    </row>
    <row r="453" spans="1:437" x14ac:dyDescent="0.2">
      <c r="A453" s="1">
        <v>450</v>
      </c>
      <c r="B453" s="9">
        <v>46087.404652777775</v>
      </c>
      <c r="D453" s="9">
        <v>46054</v>
      </c>
      <c r="E453" s="1" t="s">
        <v>90</v>
      </c>
      <c r="F453" s="1" t="s">
        <v>1836</v>
      </c>
      <c r="G453" s="1" t="s">
        <v>1837</v>
      </c>
      <c r="H453" s="1">
        <v>5</v>
      </c>
      <c r="I453" s="1">
        <v>1</v>
      </c>
      <c r="J453" s="1">
        <v>0</v>
      </c>
      <c r="K453" s="1">
        <v>1</v>
      </c>
      <c r="N453" s="1" t="s">
        <v>217</v>
      </c>
      <c r="BY453" s="1" t="s">
        <v>495</v>
      </c>
      <c r="CB453" s="1" t="s">
        <v>46</v>
      </c>
      <c r="CJ453" s="1" t="s">
        <v>128</v>
      </c>
      <c r="CK453" s="1">
        <v>46055</v>
      </c>
      <c r="CL453" s="1">
        <v>90</v>
      </c>
      <c r="CM453" s="1">
        <v>10</v>
      </c>
      <c r="CN453" s="1" t="s">
        <v>113</v>
      </c>
      <c r="CO453" s="1" t="s">
        <v>1530</v>
      </c>
      <c r="CU453" s="1" t="s">
        <v>49</v>
      </c>
      <c r="CZ453" s="1" t="s">
        <v>121</v>
      </c>
      <c r="DA453" s="1">
        <v>46062</v>
      </c>
      <c r="DB453" s="1">
        <v>75</v>
      </c>
      <c r="DC453" s="1">
        <v>1</v>
      </c>
      <c r="DD453" s="1" t="s">
        <v>113</v>
      </c>
      <c r="DE453" s="1" t="s">
        <v>300</v>
      </c>
      <c r="DH453" s="1" t="s">
        <v>46</v>
      </c>
      <c r="DP453" s="1" t="s">
        <v>121</v>
      </c>
      <c r="DQ453" s="1">
        <v>46079</v>
      </c>
      <c r="DR453" s="1">
        <v>60</v>
      </c>
      <c r="DS453" s="1">
        <v>2</v>
      </c>
      <c r="DT453" s="1" t="s">
        <v>113</v>
      </c>
      <c r="DU453" s="1" t="s">
        <v>495</v>
      </c>
      <c r="DX453" s="1" t="s">
        <v>46</v>
      </c>
      <c r="EF453" s="1" t="s">
        <v>121</v>
      </c>
      <c r="EG453" s="1">
        <v>46065</v>
      </c>
      <c r="EH453" s="1">
        <v>60</v>
      </c>
      <c r="EI453" s="1">
        <v>1</v>
      </c>
      <c r="EJ453" s="1" t="s">
        <v>113</v>
      </c>
      <c r="EK453" s="1" t="s">
        <v>1322</v>
      </c>
      <c r="EN453" s="1" t="s">
        <v>46</v>
      </c>
      <c r="EV453" s="1" t="s">
        <v>121</v>
      </c>
      <c r="EW453" s="1">
        <v>46072</v>
      </c>
      <c r="EX453" s="1">
        <v>60</v>
      </c>
      <c r="EY453" s="1">
        <v>1</v>
      </c>
      <c r="EZ453" s="1" t="s">
        <v>113</v>
      </c>
    </row>
    <row r="454" spans="1:437" x14ac:dyDescent="0.2">
      <c r="A454" s="1">
        <v>451</v>
      </c>
      <c r="B454" s="9">
        <v>46087.621620370373</v>
      </c>
      <c r="D454" s="9">
        <v>46054</v>
      </c>
      <c r="E454" s="1" t="s">
        <v>69</v>
      </c>
      <c r="F454" s="1" t="s">
        <v>1200</v>
      </c>
      <c r="G454" s="1" t="s">
        <v>547</v>
      </c>
      <c r="J454" s="1">
        <v>2</v>
      </c>
      <c r="N454" s="1" t="s">
        <v>217</v>
      </c>
      <c r="BY454" s="1" t="s">
        <v>286</v>
      </c>
      <c r="CB454" s="1" t="s">
        <v>46</v>
      </c>
      <c r="CJ454" s="1" t="s">
        <v>121</v>
      </c>
      <c r="CK454" s="1">
        <v>46058</v>
      </c>
      <c r="CL454" s="1">
        <v>60</v>
      </c>
      <c r="CM454" s="1">
        <v>2</v>
      </c>
      <c r="CN454" s="1" t="s">
        <v>149</v>
      </c>
      <c r="CO454" s="1" t="s">
        <v>286</v>
      </c>
      <c r="CY454" s="1" t="s">
        <v>53</v>
      </c>
      <c r="CZ454" s="1" t="s">
        <v>121</v>
      </c>
      <c r="DA454" s="1">
        <v>46058</v>
      </c>
      <c r="DB454" s="1">
        <v>30</v>
      </c>
      <c r="DC454" s="1">
        <v>1</v>
      </c>
      <c r="DD454" s="1" t="s">
        <v>115</v>
      </c>
      <c r="DE454" s="1" t="s">
        <v>1838</v>
      </c>
      <c r="DO454" s="1" t="s">
        <v>53</v>
      </c>
      <c r="DP454" s="1" t="s">
        <v>121</v>
      </c>
      <c r="DQ454" s="1">
        <v>46062</v>
      </c>
      <c r="DR454" s="1">
        <v>120</v>
      </c>
      <c r="DS454" s="1">
        <v>2</v>
      </c>
      <c r="DT454" s="1" t="s">
        <v>115</v>
      </c>
      <c r="DU454" s="1" t="s">
        <v>287</v>
      </c>
      <c r="ED454" s="1" t="s">
        <v>52</v>
      </c>
      <c r="EF454" s="1" t="s">
        <v>121</v>
      </c>
      <c r="EG454" s="1">
        <v>46073</v>
      </c>
      <c r="EH454" s="1">
        <v>30</v>
      </c>
      <c r="EI454" s="1">
        <v>1</v>
      </c>
      <c r="EJ454" s="1" t="s">
        <v>115</v>
      </c>
    </row>
    <row r="455" spans="1:437" x14ac:dyDescent="0.2">
      <c r="A455" s="1">
        <v>452</v>
      </c>
      <c r="B455" s="9">
        <v>46087.658356481479</v>
      </c>
      <c r="D455" s="9">
        <v>46082</v>
      </c>
      <c r="E455" s="1" t="s">
        <v>178</v>
      </c>
      <c r="F455" s="1" t="s">
        <v>179</v>
      </c>
      <c r="G455" s="1" t="s">
        <v>180</v>
      </c>
      <c r="H455" s="1">
        <v>2</v>
      </c>
      <c r="J455" s="1">
        <v>2</v>
      </c>
      <c r="N455" s="1" t="s">
        <v>217</v>
      </c>
      <c r="CI455" s="1" t="s">
        <v>53</v>
      </c>
      <c r="CJ455" s="1" t="s">
        <v>121</v>
      </c>
      <c r="CK455" s="1">
        <v>46087</v>
      </c>
      <c r="CL455" s="1">
        <v>30</v>
      </c>
      <c r="CM455" s="1">
        <v>2</v>
      </c>
      <c r="CN455" s="1" t="s">
        <v>146</v>
      </c>
    </row>
    <row r="456" spans="1:437" x14ac:dyDescent="0.2">
      <c r="A456" s="1">
        <v>453</v>
      </c>
      <c r="B456" s="9">
        <v>46090.315023148149</v>
      </c>
      <c r="D456" s="9">
        <v>46054</v>
      </c>
      <c r="E456" s="1" t="s">
        <v>196</v>
      </c>
      <c r="F456" s="1" t="s">
        <v>627</v>
      </c>
      <c r="G456" s="1" t="s">
        <v>472</v>
      </c>
      <c r="H456" s="1">
        <v>6</v>
      </c>
      <c r="I456" s="1">
        <v>0</v>
      </c>
      <c r="J456" s="1">
        <v>1</v>
      </c>
      <c r="K456" s="1">
        <v>2</v>
      </c>
      <c r="N456" s="1" t="s">
        <v>217</v>
      </c>
      <c r="O456" s="1" t="s">
        <v>571</v>
      </c>
      <c r="BY456" s="1" t="s">
        <v>1373</v>
      </c>
      <c r="CB456" s="1" t="s">
        <v>46</v>
      </c>
      <c r="CJ456" s="1" t="s">
        <v>121</v>
      </c>
      <c r="CK456" s="1">
        <v>46070</v>
      </c>
      <c r="CL456" s="1">
        <v>70</v>
      </c>
      <c r="CM456" s="1">
        <v>8</v>
      </c>
      <c r="CN456" s="1" t="s">
        <v>115</v>
      </c>
      <c r="CO456" s="1" t="s">
        <v>285</v>
      </c>
      <c r="CY456" s="1" t="s">
        <v>53</v>
      </c>
      <c r="CZ456" s="1" t="s">
        <v>121</v>
      </c>
      <c r="DA456" s="1">
        <v>46063</v>
      </c>
      <c r="DB456" s="1">
        <v>60</v>
      </c>
      <c r="DC456" s="1">
        <v>2</v>
      </c>
      <c r="DD456" s="1" t="s">
        <v>115</v>
      </c>
      <c r="DE456" s="1" t="s">
        <v>1373</v>
      </c>
      <c r="DK456" s="1" t="s">
        <v>49</v>
      </c>
      <c r="DP456" s="1" t="s">
        <v>121</v>
      </c>
      <c r="DQ456" s="1">
        <v>46078</v>
      </c>
      <c r="DR456" s="1">
        <v>240</v>
      </c>
      <c r="DS456" s="1">
        <v>8</v>
      </c>
      <c r="DT456" s="1" t="s">
        <v>122</v>
      </c>
      <c r="DU456" s="1" t="s">
        <v>1373</v>
      </c>
      <c r="DW456" s="1" t="s">
        <v>45</v>
      </c>
      <c r="EF456" s="1" t="s">
        <v>121</v>
      </c>
      <c r="EG456" s="1">
        <v>46074</v>
      </c>
      <c r="EH456" s="1">
        <v>240</v>
      </c>
      <c r="EI456" s="1">
        <v>25</v>
      </c>
      <c r="EJ456" s="1" t="s">
        <v>149</v>
      </c>
      <c r="EK456" s="1" t="s">
        <v>1326</v>
      </c>
      <c r="EQ456" s="1" t="s">
        <v>49</v>
      </c>
      <c r="EV456" s="1" t="s">
        <v>121</v>
      </c>
      <c r="EW456" s="1">
        <v>46079</v>
      </c>
      <c r="EX456" s="1">
        <v>2</v>
      </c>
      <c r="EY456" s="1">
        <v>2</v>
      </c>
      <c r="EZ456" s="1" t="s">
        <v>149</v>
      </c>
      <c r="GH456" s="1" t="s">
        <v>89</v>
      </c>
      <c r="GY456" s="1" t="s">
        <v>107</v>
      </c>
      <c r="GZ456" s="1" t="s">
        <v>108</v>
      </c>
      <c r="HA456" s="1" t="s">
        <v>185</v>
      </c>
      <c r="HB456" s="1" t="s">
        <v>121</v>
      </c>
      <c r="HC456" s="1">
        <v>46081</v>
      </c>
      <c r="HD456" s="1" t="s">
        <v>1839</v>
      </c>
      <c r="PU456" s="1" t="s">
        <v>1840</v>
      </c>
    </row>
    <row r="457" spans="1:437" x14ac:dyDescent="0.2">
      <c r="A457" s="1">
        <v>454</v>
      </c>
      <c r="B457" s="9">
        <v>46090.458113425928</v>
      </c>
      <c r="D457" s="9">
        <v>46054</v>
      </c>
      <c r="E457" s="1" t="s">
        <v>182</v>
      </c>
      <c r="F457" s="1" t="s">
        <v>1172</v>
      </c>
      <c r="G457" s="1" t="s">
        <v>1173</v>
      </c>
      <c r="H457" s="1">
        <v>5</v>
      </c>
      <c r="M457" s="9" t="s">
        <v>214</v>
      </c>
      <c r="P457" s="1" t="s">
        <v>295</v>
      </c>
      <c r="AU457" s="1" t="s">
        <v>1023</v>
      </c>
      <c r="AV457" s="1" t="s">
        <v>121</v>
      </c>
      <c r="AW457" s="1">
        <v>46055</v>
      </c>
      <c r="AX457" s="1">
        <v>60</v>
      </c>
      <c r="AY457" s="1">
        <v>1</v>
      </c>
      <c r="AZ457" s="1" t="s">
        <v>113</v>
      </c>
      <c r="BA457" s="1" t="s">
        <v>1023</v>
      </c>
      <c r="BB457" s="1" t="s">
        <v>121</v>
      </c>
      <c r="BC457" s="1">
        <v>46098</v>
      </c>
      <c r="BD457" s="1">
        <v>180</v>
      </c>
      <c r="BE457" s="1">
        <v>2</v>
      </c>
      <c r="BF457" s="1" t="s">
        <v>113</v>
      </c>
      <c r="BG457" s="1" t="s">
        <v>429</v>
      </c>
      <c r="BH457" s="1" t="s">
        <v>121</v>
      </c>
      <c r="BI457" s="1">
        <v>46063</v>
      </c>
      <c r="BJ457" s="1">
        <v>60</v>
      </c>
      <c r="BK457" s="1">
        <v>1</v>
      </c>
      <c r="BL457" s="1" t="s">
        <v>113</v>
      </c>
      <c r="BM457" s="1" t="s">
        <v>425</v>
      </c>
      <c r="BN457" s="1" t="s">
        <v>121</v>
      </c>
      <c r="BO457" s="1">
        <v>46065</v>
      </c>
      <c r="BP457" s="1">
        <v>60</v>
      </c>
      <c r="BQ457" s="1">
        <v>1</v>
      </c>
      <c r="BR457" s="1" t="s">
        <v>113</v>
      </c>
      <c r="BS457" s="1" t="s">
        <v>425</v>
      </c>
      <c r="BT457" s="1" t="s">
        <v>121</v>
      </c>
      <c r="BU457" s="1">
        <v>46072</v>
      </c>
      <c r="BV457" s="1">
        <v>120</v>
      </c>
      <c r="BW457" s="1">
        <v>3</v>
      </c>
      <c r="BX457" s="1" t="s">
        <v>113</v>
      </c>
      <c r="PU457" s="1" t="s">
        <v>1841</v>
      </c>
    </row>
    <row r="458" spans="1:437" x14ac:dyDescent="0.2">
      <c r="A458" s="1">
        <v>455</v>
      </c>
      <c r="B458" s="9">
        <v>46090.549699074072</v>
      </c>
      <c r="D458" s="9">
        <v>46054</v>
      </c>
      <c r="E458" s="1" t="s">
        <v>137</v>
      </c>
      <c r="F458" s="1" t="s">
        <v>548</v>
      </c>
      <c r="G458" s="1" t="s">
        <v>549</v>
      </c>
      <c r="H458" s="1">
        <v>3</v>
      </c>
      <c r="I458" s="1">
        <v>1</v>
      </c>
      <c r="J458" s="1">
        <v>1</v>
      </c>
      <c r="K458" s="1">
        <v>1</v>
      </c>
      <c r="L458" s="1" t="s">
        <v>209</v>
      </c>
      <c r="M458" s="9" t="s">
        <v>214</v>
      </c>
      <c r="Q458" s="1" t="s">
        <v>1842</v>
      </c>
      <c r="R458" s="1" t="s">
        <v>126</v>
      </c>
      <c r="S458" s="1">
        <v>46057</v>
      </c>
      <c r="T458" s="1">
        <v>15</v>
      </c>
      <c r="U458" s="1">
        <v>1</v>
      </c>
      <c r="V458" s="1" t="s">
        <v>122</v>
      </c>
      <c r="W458" s="1" t="s">
        <v>293</v>
      </c>
      <c r="X458" s="1" t="s">
        <v>126</v>
      </c>
      <c r="Y458" s="1">
        <v>46058</v>
      </c>
      <c r="Z458" s="1">
        <v>15</v>
      </c>
      <c r="AA458" s="1">
        <v>1</v>
      </c>
      <c r="AB458" s="1" t="s">
        <v>122</v>
      </c>
      <c r="AC458" s="1" t="s">
        <v>138</v>
      </c>
      <c r="AD458" s="1" t="s">
        <v>128</v>
      </c>
      <c r="AE458" s="1">
        <v>46071</v>
      </c>
      <c r="AF458" s="1">
        <v>30</v>
      </c>
      <c r="AG458" s="1">
        <v>1</v>
      </c>
      <c r="AH458" s="1" t="s">
        <v>122</v>
      </c>
      <c r="AU458" s="1" t="s">
        <v>1831</v>
      </c>
      <c r="AV458" s="1" t="s">
        <v>121</v>
      </c>
      <c r="AW458" s="1">
        <v>46064</v>
      </c>
      <c r="AX458" s="1">
        <v>30</v>
      </c>
      <c r="AY458" s="1">
        <v>1</v>
      </c>
      <c r="AZ458" s="1" t="s">
        <v>122</v>
      </c>
      <c r="BA458" s="1" t="s">
        <v>1843</v>
      </c>
      <c r="BB458" s="1" t="s">
        <v>121</v>
      </c>
      <c r="BC458" s="1">
        <v>46078</v>
      </c>
      <c r="BD458" s="1">
        <v>15</v>
      </c>
      <c r="BE458" s="1">
        <v>1</v>
      </c>
      <c r="BF458" s="1" t="s">
        <v>113</v>
      </c>
    </row>
    <row r="459" spans="1:437" x14ac:dyDescent="0.2">
      <c r="A459" s="1">
        <v>456</v>
      </c>
      <c r="B459" s="9">
        <v>46090.585150462961</v>
      </c>
      <c r="D459" s="9">
        <v>46054</v>
      </c>
      <c r="E459" s="1" t="s">
        <v>91</v>
      </c>
      <c r="F459" s="1" t="s">
        <v>118</v>
      </c>
      <c r="G459" s="1" t="s">
        <v>119</v>
      </c>
      <c r="H459" s="1">
        <v>3</v>
      </c>
      <c r="I459" s="1">
        <v>0</v>
      </c>
      <c r="J459" s="1">
        <v>2</v>
      </c>
      <c r="K459" s="1">
        <v>0</v>
      </c>
      <c r="L459" s="1" t="s">
        <v>209</v>
      </c>
      <c r="N459" s="1" t="s">
        <v>217</v>
      </c>
      <c r="Q459" s="1" t="s">
        <v>474</v>
      </c>
      <c r="R459" s="1" t="s">
        <v>121</v>
      </c>
      <c r="S459" s="1">
        <v>46058</v>
      </c>
      <c r="T459" s="1">
        <v>15</v>
      </c>
      <c r="U459" s="1">
        <v>2</v>
      </c>
      <c r="V459" s="1" t="s">
        <v>113</v>
      </c>
      <c r="BY459" s="1" t="s">
        <v>423</v>
      </c>
      <c r="BZ459" s="1" t="s">
        <v>44</v>
      </c>
      <c r="CB459" s="1" t="s">
        <v>46</v>
      </c>
      <c r="CF459" s="1" t="s">
        <v>50</v>
      </c>
      <c r="CJ459" s="1" t="s">
        <v>121</v>
      </c>
      <c r="CK459" s="1">
        <v>46057</v>
      </c>
      <c r="CL459" s="1">
        <v>60</v>
      </c>
      <c r="CM459" s="1">
        <v>5</v>
      </c>
      <c r="CN459" s="1" t="s">
        <v>113</v>
      </c>
      <c r="CO459" s="1" t="s">
        <v>124</v>
      </c>
      <c r="CR459" s="1" t="s">
        <v>46</v>
      </c>
      <c r="CZ459" s="1" t="s">
        <v>121</v>
      </c>
      <c r="DA459" s="1">
        <v>46079</v>
      </c>
      <c r="DB459" s="1">
        <v>45</v>
      </c>
      <c r="DC459" s="1">
        <v>4</v>
      </c>
      <c r="DD459" s="1" t="s">
        <v>113</v>
      </c>
      <c r="DE459" s="1" t="s">
        <v>262</v>
      </c>
      <c r="DH459" s="1" t="s">
        <v>46</v>
      </c>
      <c r="DP459" s="1" t="s">
        <v>121</v>
      </c>
      <c r="DQ459" s="1">
        <v>46070</v>
      </c>
      <c r="DR459" s="1">
        <v>30</v>
      </c>
      <c r="DS459" s="1">
        <v>3</v>
      </c>
      <c r="DT459" s="1" t="s">
        <v>113</v>
      </c>
    </row>
    <row r="460" spans="1:437" x14ac:dyDescent="0.2">
      <c r="A460" s="1">
        <v>457</v>
      </c>
      <c r="B460" s="9">
        <v>46090.601180555554</v>
      </c>
      <c r="D460" s="9">
        <v>46054</v>
      </c>
      <c r="E460" s="1" t="s">
        <v>604</v>
      </c>
      <c r="F460" s="1" t="s">
        <v>135</v>
      </c>
      <c r="G460" s="1" t="s">
        <v>605</v>
      </c>
      <c r="H460" s="1">
        <v>5</v>
      </c>
      <c r="I460" s="1">
        <v>1</v>
      </c>
      <c r="J460" s="1">
        <v>0</v>
      </c>
      <c r="K460" s="1">
        <v>2</v>
      </c>
      <c r="N460" s="1" t="s">
        <v>217</v>
      </c>
      <c r="O460" s="1" t="s">
        <v>571</v>
      </c>
      <c r="BY460" s="1" t="s">
        <v>171</v>
      </c>
      <c r="CI460" s="1" t="s">
        <v>53</v>
      </c>
      <c r="CJ460" s="1" t="s">
        <v>121</v>
      </c>
      <c r="CK460" s="1">
        <v>46062</v>
      </c>
      <c r="CL460" s="1">
        <v>60</v>
      </c>
      <c r="CM460" s="1">
        <v>20</v>
      </c>
      <c r="CN460" s="1" t="s">
        <v>113</v>
      </c>
      <c r="CY460" s="1" t="s">
        <v>53</v>
      </c>
      <c r="CZ460" s="1" t="s">
        <v>121</v>
      </c>
      <c r="DA460" s="1">
        <v>46077</v>
      </c>
      <c r="DB460" s="1">
        <v>120</v>
      </c>
      <c r="DC460" s="1">
        <v>35</v>
      </c>
      <c r="DD460" s="1" t="s">
        <v>122</v>
      </c>
      <c r="FJ460" s="1" t="s">
        <v>65</v>
      </c>
      <c r="FN460" s="1" t="s">
        <v>604</v>
      </c>
      <c r="GY460" s="1" t="s">
        <v>107</v>
      </c>
      <c r="HA460" s="1" t="s">
        <v>127</v>
      </c>
      <c r="HB460" s="1" t="s">
        <v>121</v>
      </c>
      <c r="HC460" s="1">
        <v>46079</v>
      </c>
      <c r="HD460" s="1" t="s">
        <v>1844</v>
      </c>
    </row>
    <row r="461" spans="1:437" x14ac:dyDescent="0.2">
      <c r="A461" s="1">
        <v>458</v>
      </c>
      <c r="B461" s="9">
        <v>46090.730543981481</v>
      </c>
      <c r="D461" s="9">
        <v>46054</v>
      </c>
      <c r="E461" s="1" t="s">
        <v>189</v>
      </c>
      <c r="F461" s="1" t="s">
        <v>308</v>
      </c>
      <c r="G461" s="1" t="s">
        <v>465</v>
      </c>
      <c r="H461" s="1">
        <v>6</v>
      </c>
      <c r="I461" s="1">
        <v>0</v>
      </c>
      <c r="J461" s="1">
        <v>1</v>
      </c>
      <c r="K461" s="1">
        <v>0</v>
      </c>
      <c r="P461" s="1" t="s">
        <v>295</v>
      </c>
    </row>
    <row r="462" spans="1:437" x14ac:dyDescent="0.2">
      <c r="A462" s="1">
        <v>459</v>
      </c>
      <c r="B462" s="9">
        <v>46091.385868055557</v>
      </c>
      <c r="D462" s="9">
        <v>46054</v>
      </c>
      <c r="E462" s="1" t="s">
        <v>144</v>
      </c>
      <c r="F462" s="1" t="s">
        <v>550</v>
      </c>
      <c r="G462" s="1" t="s">
        <v>551</v>
      </c>
      <c r="H462" s="1">
        <v>3</v>
      </c>
      <c r="K462" s="1">
        <v>1</v>
      </c>
      <c r="N462" s="1" t="s">
        <v>217</v>
      </c>
      <c r="O462" s="1" t="s">
        <v>571</v>
      </c>
      <c r="BY462" s="1" t="s">
        <v>1094</v>
      </c>
      <c r="CI462" s="1" t="s">
        <v>53</v>
      </c>
      <c r="CJ462" s="1" t="s">
        <v>121</v>
      </c>
      <c r="CK462" s="1">
        <v>46057</v>
      </c>
      <c r="CL462" s="1">
        <v>120</v>
      </c>
      <c r="CM462" s="1">
        <v>30</v>
      </c>
      <c r="CN462" s="1" t="s">
        <v>115</v>
      </c>
      <c r="CO462" s="1" t="s">
        <v>1094</v>
      </c>
      <c r="CY462" s="1" t="s">
        <v>53</v>
      </c>
      <c r="CZ462" s="1" t="s">
        <v>121</v>
      </c>
      <c r="DA462" s="1">
        <v>46064</v>
      </c>
      <c r="DB462" s="1">
        <v>120</v>
      </c>
      <c r="DC462" s="1">
        <v>60</v>
      </c>
      <c r="DD462" s="1" t="s">
        <v>115</v>
      </c>
      <c r="DO462" s="1" t="s">
        <v>53</v>
      </c>
      <c r="DP462" s="1" t="s">
        <v>121</v>
      </c>
      <c r="DQ462" s="1">
        <v>46056</v>
      </c>
      <c r="DR462" s="1">
        <v>90</v>
      </c>
      <c r="DS462" s="1">
        <v>4</v>
      </c>
      <c r="DT462" s="1" t="s">
        <v>149</v>
      </c>
      <c r="DU462" s="1" t="s">
        <v>147</v>
      </c>
      <c r="EE462" s="1" t="s">
        <v>53</v>
      </c>
      <c r="EF462" s="1" t="s">
        <v>121</v>
      </c>
      <c r="EG462" s="1">
        <v>46058</v>
      </c>
      <c r="EH462" s="1">
        <v>60</v>
      </c>
      <c r="EI462" s="1">
        <v>1</v>
      </c>
      <c r="EJ462" s="1" t="s">
        <v>115</v>
      </c>
      <c r="FD462" s="1" t="s">
        <v>59</v>
      </c>
      <c r="FS462" s="1" t="s">
        <v>74</v>
      </c>
      <c r="GP462" s="1" t="s">
        <v>98</v>
      </c>
      <c r="GZ462" s="1" t="s">
        <v>108</v>
      </c>
      <c r="HA462" s="1" t="s">
        <v>127</v>
      </c>
      <c r="HB462" s="1" t="s">
        <v>121</v>
      </c>
      <c r="HC462" s="1">
        <v>46058</v>
      </c>
      <c r="HD462" s="1" t="s">
        <v>1845</v>
      </c>
      <c r="HH462" s="1" t="s">
        <v>59</v>
      </c>
      <c r="HW462" s="1" t="s">
        <v>74</v>
      </c>
      <c r="JC462" s="1" t="s">
        <v>107</v>
      </c>
      <c r="JE462" s="1" t="s">
        <v>130</v>
      </c>
      <c r="JF462" s="1" t="s">
        <v>121</v>
      </c>
      <c r="JG462" s="1">
        <v>46064</v>
      </c>
      <c r="JH462" s="1" t="s">
        <v>1846</v>
      </c>
    </row>
    <row r="463" spans="1:437" x14ac:dyDescent="0.2">
      <c r="A463" s="1">
        <v>460</v>
      </c>
      <c r="B463" s="9">
        <v>46091.421516203707</v>
      </c>
      <c r="D463" s="9">
        <v>46054</v>
      </c>
      <c r="E463" s="1" t="s">
        <v>155</v>
      </c>
      <c r="F463" s="1" t="s">
        <v>530</v>
      </c>
      <c r="G463" s="1" t="s">
        <v>552</v>
      </c>
      <c r="H463" s="1">
        <v>3</v>
      </c>
      <c r="K463" s="1">
        <v>2</v>
      </c>
      <c r="L463" s="1" t="s">
        <v>209</v>
      </c>
      <c r="N463" s="1" t="s">
        <v>217</v>
      </c>
      <c r="Q463" s="1" t="s">
        <v>1165</v>
      </c>
      <c r="R463" s="1" t="s">
        <v>121</v>
      </c>
      <c r="S463" s="1">
        <v>46057</v>
      </c>
      <c r="T463" s="1">
        <v>120</v>
      </c>
      <c r="U463" s="1">
        <v>2</v>
      </c>
      <c r="V463" s="1" t="s">
        <v>146</v>
      </c>
      <c r="BY463" s="1" t="s">
        <v>512</v>
      </c>
      <c r="CB463" s="1" t="s">
        <v>46</v>
      </c>
      <c r="CJ463" s="1" t="s">
        <v>121</v>
      </c>
      <c r="CK463" s="1">
        <v>46056</v>
      </c>
      <c r="CL463" s="1">
        <v>120</v>
      </c>
      <c r="CM463" s="1">
        <v>3</v>
      </c>
      <c r="CN463" s="1" t="s">
        <v>146</v>
      </c>
    </row>
    <row r="464" spans="1:437" x14ac:dyDescent="0.2">
      <c r="A464" s="1">
        <v>461</v>
      </c>
      <c r="B464" s="9">
        <v>46091.42769675926</v>
      </c>
      <c r="D464" s="9">
        <v>46054</v>
      </c>
      <c r="E464" s="1" t="s">
        <v>114</v>
      </c>
      <c r="F464" s="1" t="s">
        <v>1382</v>
      </c>
      <c r="G464" s="1" t="s">
        <v>1383</v>
      </c>
      <c r="H464" s="1">
        <v>0</v>
      </c>
      <c r="I464" s="1">
        <v>0</v>
      </c>
      <c r="J464" s="1">
        <v>0</v>
      </c>
      <c r="K464" s="1">
        <v>1</v>
      </c>
      <c r="M464" s="9" t="s">
        <v>214</v>
      </c>
      <c r="N464" s="1" t="s">
        <v>217</v>
      </c>
      <c r="O464" s="1" t="s">
        <v>571</v>
      </c>
      <c r="AU464" s="1" t="s">
        <v>1847</v>
      </c>
      <c r="AV464" s="1" t="s">
        <v>126</v>
      </c>
      <c r="AW464" s="1">
        <v>46058</v>
      </c>
      <c r="AX464" s="1">
        <v>20</v>
      </c>
      <c r="AY464" s="1">
        <v>1</v>
      </c>
      <c r="AZ464" s="1" t="s">
        <v>115</v>
      </c>
      <c r="BY464" s="1" t="s">
        <v>490</v>
      </c>
      <c r="CI464" s="1" t="s">
        <v>53</v>
      </c>
      <c r="CJ464" s="1" t="s">
        <v>121</v>
      </c>
      <c r="CK464" s="1">
        <v>46058</v>
      </c>
      <c r="CL464" s="1">
        <v>75</v>
      </c>
      <c r="CM464" s="1">
        <v>20</v>
      </c>
      <c r="CN464" s="1" t="s">
        <v>115</v>
      </c>
      <c r="CU464" s="1" t="s">
        <v>49</v>
      </c>
      <c r="CZ464" s="1" t="s">
        <v>126</v>
      </c>
      <c r="DA464" s="1">
        <v>46065</v>
      </c>
      <c r="DB464" s="1">
        <v>20</v>
      </c>
      <c r="DC464" s="1">
        <v>1</v>
      </c>
      <c r="DD464" s="1" t="s">
        <v>113</v>
      </c>
      <c r="GY464" s="1" t="s">
        <v>107</v>
      </c>
      <c r="HA464" s="1" t="s">
        <v>185</v>
      </c>
      <c r="HB464" s="1" t="s">
        <v>128</v>
      </c>
      <c r="HC464" s="1">
        <v>46063</v>
      </c>
      <c r="HD464" s="1" t="s">
        <v>1848</v>
      </c>
      <c r="PU464" s="1" t="s">
        <v>1849</v>
      </c>
    </row>
    <row r="465" spans="1:437" x14ac:dyDescent="0.2">
      <c r="A465" s="1">
        <v>462</v>
      </c>
      <c r="B465" s="9">
        <v>46091.443101851852</v>
      </c>
      <c r="D465" s="9">
        <v>46054</v>
      </c>
      <c r="E465" s="1" t="s">
        <v>190</v>
      </c>
      <c r="F465" s="1" t="s">
        <v>1180</v>
      </c>
      <c r="G465" s="1" t="s">
        <v>1181</v>
      </c>
      <c r="H465" s="1">
        <v>4</v>
      </c>
      <c r="I465" s="1">
        <v>0</v>
      </c>
      <c r="J465" s="1">
        <v>3</v>
      </c>
      <c r="K465" s="1">
        <v>0</v>
      </c>
      <c r="N465" s="1" t="s">
        <v>217</v>
      </c>
      <c r="O465" s="1" t="s">
        <v>571</v>
      </c>
      <c r="BY465" s="1" t="s">
        <v>1625</v>
      </c>
      <c r="CF465" s="1" t="s">
        <v>50</v>
      </c>
      <c r="CJ465" s="1" t="s">
        <v>121</v>
      </c>
      <c r="CK465" s="1">
        <v>46079</v>
      </c>
      <c r="CL465" s="1">
        <v>90</v>
      </c>
      <c r="CM465" s="1">
        <v>4</v>
      </c>
      <c r="CN465" s="1" t="s">
        <v>113</v>
      </c>
      <c r="CO465" s="1" t="s">
        <v>1850</v>
      </c>
      <c r="CR465" s="1" t="s">
        <v>46</v>
      </c>
      <c r="CZ465" s="1" t="s">
        <v>121</v>
      </c>
      <c r="DA465" s="1">
        <v>46066</v>
      </c>
      <c r="DB465" s="1">
        <v>60</v>
      </c>
      <c r="DC465" s="1">
        <v>4</v>
      </c>
      <c r="DD465" s="1" t="s">
        <v>115</v>
      </c>
      <c r="FE465" s="1" t="s">
        <v>60</v>
      </c>
      <c r="FN465" s="1" t="s">
        <v>604</v>
      </c>
      <c r="GJ465" s="1" t="s">
        <v>91</v>
      </c>
      <c r="GK465" s="1" t="s">
        <v>93</v>
      </c>
      <c r="GY465" s="1" t="s">
        <v>107</v>
      </c>
      <c r="HA465" s="1" t="s">
        <v>127</v>
      </c>
      <c r="HB465" s="1" t="s">
        <v>121</v>
      </c>
      <c r="HC465" s="1">
        <v>46079</v>
      </c>
      <c r="HD465" s="1" t="s">
        <v>1851</v>
      </c>
      <c r="PU465" s="1" t="s">
        <v>1852</v>
      </c>
    </row>
    <row r="466" spans="1:437" x14ac:dyDescent="0.2">
      <c r="A466" s="1">
        <v>463</v>
      </c>
      <c r="B466" s="9">
        <v>46091.45</v>
      </c>
      <c r="D466" s="9">
        <v>46054</v>
      </c>
      <c r="E466" s="1" t="s">
        <v>82</v>
      </c>
      <c r="F466" s="1" t="s">
        <v>1263</v>
      </c>
      <c r="G466" s="1" t="s">
        <v>539</v>
      </c>
      <c r="H466" s="1">
        <v>4</v>
      </c>
      <c r="I466" s="1">
        <v>1</v>
      </c>
      <c r="J466" s="1">
        <v>0</v>
      </c>
      <c r="K466" s="1">
        <v>2</v>
      </c>
      <c r="N466" s="1" t="s">
        <v>217</v>
      </c>
      <c r="BY466" s="1" t="s">
        <v>496</v>
      </c>
      <c r="CF466" s="1" t="s">
        <v>50</v>
      </c>
      <c r="CJ466" s="1" t="s">
        <v>121</v>
      </c>
      <c r="CK466" s="1">
        <v>46066</v>
      </c>
      <c r="CL466" s="1">
        <v>90</v>
      </c>
      <c r="CM466" s="1">
        <v>2</v>
      </c>
      <c r="CN466" s="1" t="s">
        <v>113</v>
      </c>
      <c r="CO466" s="1" t="s">
        <v>499</v>
      </c>
      <c r="CV466" s="1" t="s">
        <v>50</v>
      </c>
      <c r="CZ466" s="1" t="s">
        <v>121</v>
      </c>
      <c r="DA466" s="1">
        <v>46070</v>
      </c>
      <c r="DB466" s="1">
        <v>90</v>
      </c>
      <c r="DC466" s="1">
        <v>16</v>
      </c>
      <c r="DD466" s="1" t="s">
        <v>122</v>
      </c>
    </row>
    <row r="467" spans="1:437" x14ac:dyDescent="0.2">
      <c r="A467" s="1">
        <v>464</v>
      </c>
      <c r="B467" s="9">
        <v>46091.453703703701</v>
      </c>
      <c r="D467" s="9">
        <v>46054</v>
      </c>
      <c r="E467" s="1" t="s">
        <v>125</v>
      </c>
      <c r="F467" s="1" t="s">
        <v>1853</v>
      </c>
      <c r="G467" s="1" t="s">
        <v>1854</v>
      </c>
      <c r="H467" s="1">
        <v>1</v>
      </c>
      <c r="I467" s="1">
        <v>4</v>
      </c>
      <c r="J467" s="1">
        <v>0</v>
      </c>
      <c r="K467" s="1">
        <v>8</v>
      </c>
      <c r="P467" s="1" t="s">
        <v>295</v>
      </c>
    </row>
    <row r="468" spans="1:437" x14ac:dyDescent="0.2">
      <c r="A468" s="1">
        <v>465</v>
      </c>
      <c r="B468" s="9">
        <v>46091.457766203705</v>
      </c>
      <c r="D468" s="9">
        <v>46054</v>
      </c>
      <c r="E468" s="1" t="s">
        <v>194</v>
      </c>
      <c r="F468" s="1" t="s">
        <v>576</v>
      </c>
      <c r="G468" s="1" t="s">
        <v>577</v>
      </c>
      <c r="H468" s="1">
        <v>2</v>
      </c>
      <c r="J468" s="1">
        <v>4</v>
      </c>
      <c r="K468" s="1">
        <v>1</v>
      </c>
      <c r="O468" s="1" t="s">
        <v>571</v>
      </c>
      <c r="GT468" s="1" t="s">
        <v>102</v>
      </c>
      <c r="GZ468" s="1" t="s">
        <v>108</v>
      </c>
      <c r="HA468" s="1" t="s">
        <v>127</v>
      </c>
      <c r="HB468" s="1" t="s">
        <v>121</v>
      </c>
      <c r="HC468" s="1">
        <v>46064</v>
      </c>
      <c r="HD468" s="1" t="s">
        <v>1855</v>
      </c>
      <c r="IX468" s="1" t="s">
        <v>102</v>
      </c>
      <c r="JD468" s="1" t="s">
        <v>108</v>
      </c>
      <c r="JE468" s="1" t="s">
        <v>185</v>
      </c>
      <c r="JF468" s="1" t="s">
        <v>128</v>
      </c>
      <c r="JG468" s="1">
        <v>46079</v>
      </c>
      <c r="JH468" s="1" t="s">
        <v>1856</v>
      </c>
    </row>
    <row r="469" spans="1:437" x14ac:dyDescent="0.2">
      <c r="A469" s="1">
        <v>466</v>
      </c>
      <c r="B469" s="9">
        <v>46091.531238425923</v>
      </c>
      <c r="D469" s="9">
        <v>46054</v>
      </c>
      <c r="E469" s="1" t="s">
        <v>150</v>
      </c>
      <c r="F469" s="1" t="s">
        <v>151</v>
      </c>
      <c r="G469" s="1" t="s">
        <v>152</v>
      </c>
      <c r="I469" s="1">
        <v>1</v>
      </c>
      <c r="J469" s="1">
        <v>1</v>
      </c>
      <c r="P469" s="1" t="s">
        <v>295</v>
      </c>
    </row>
    <row r="470" spans="1:437" x14ac:dyDescent="0.2">
      <c r="A470" s="1">
        <v>467</v>
      </c>
      <c r="B470" s="9">
        <v>46091.617083333331</v>
      </c>
      <c r="D470" s="9">
        <v>46054</v>
      </c>
      <c r="E470" s="1" t="s">
        <v>155</v>
      </c>
      <c r="F470" s="1" t="s">
        <v>530</v>
      </c>
      <c r="G470" s="1" t="s">
        <v>552</v>
      </c>
      <c r="H470" s="1">
        <v>3</v>
      </c>
      <c r="K470" s="1">
        <v>2</v>
      </c>
      <c r="L470" s="1" t="s">
        <v>209</v>
      </c>
      <c r="Q470" s="1" t="s">
        <v>1165</v>
      </c>
      <c r="R470" s="1" t="s">
        <v>121</v>
      </c>
      <c r="S470" s="1">
        <v>46056</v>
      </c>
      <c r="T470" s="1">
        <v>30</v>
      </c>
      <c r="U470" s="1">
        <v>3</v>
      </c>
      <c r="V470" s="1" t="s">
        <v>146</v>
      </c>
      <c r="PU470" s="1" t="s">
        <v>1857</v>
      </c>
    </row>
    <row r="471" spans="1:437" x14ac:dyDescent="0.2">
      <c r="A471" s="1">
        <v>468</v>
      </c>
      <c r="B471" s="9">
        <v>46091.655717592592</v>
      </c>
      <c r="D471" s="9">
        <v>46054</v>
      </c>
      <c r="E471" s="1" t="s">
        <v>164</v>
      </c>
      <c r="F471" s="1" t="s">
        <v>540</v>
      </c>
      <c r="G471" s="1" t="s">
        <v>541</v>
      </c>
      <c r="H471" s="1">
        <v>5</v>
      </c>
      <c r="I471" s="1">
        <v>0</v>
      </c>
      <c r="J471" s="1">
        <v>2</v>
      </c>
      <c r="K471" s="1">
        <v>0</v>
      </c>
      <c r="M471" s="9" t="s">
        <v>214</v>
      </c>
      <c r="N471" s="1" t="s">
        <v>217</v>
      </c>
      <c r="AU471" s="1" t="s">
        <v>1684</v>
      </c>
      <c r="AV471" s="1" t="s">
        <v>121</v>
      </c>
      <c r="AW471" s="1">
        <v>46055</v>
      </c>
      <c r="AX471" s="1">
        <v>10</v>
      </c>
      <c r="AY471" s="1">
        <v>1</v>
      </c>
      <c r="AZ471" s="1" t="s">
        <v>113</v>
      </c>
      <c r="BA471" s="1" t="s">
        <v>1526</v>
      </c>
      <c r="BB471" s="1" t="s">
        <v>112</v>
      </c>
      <c r="BC471" s="1">
        <v>46055</v>
      </c>
      <c r="BD471" s="1">
        <v>5</v>
      </c>
      <c r="BE471" s="1">
        <v>1</v>
      </c>
      <c r="BF471" s="1" t="s">
        <v>113</v>
      </c>
      <c r="BG471" s="1" t="s">
        <v>1397</v>
      </c>
      <c r="BH471" s="1" t="s">
        <v>121</v>
      </c>
      <c r="BI471" s="1">
        <v>46056</v>
      </c>
      <c r="BJ471" s="1">
        <v>10</v>
      </c>
      <c r="BK471" s="1">
        <v>1</v>
      </c>
      <c r="BL471" s="1" t="s">
        <v>113</v>
      </c>
      <c r="BM471" s="1" t="s">
        <v>1527</v>
      </c>
      <c r="BN471" s="1" t="s">
        <v>121</v>
      </c>
      <c r="BO471" s="1">
        <v>46070</v>
      </c>
      <c r="BP471" s="1">
        <v>10</v>
      </c>
      <c r="BQ471" s="1">
        <v>1</v>
      </c>
      <c r="BR471" s="1" t="s">
        <v>113</v>
      </c>
      <c r="BS471" s="1" t="s">
        <v>1396</v>
      </c>
      <c r="BT471" s="1" t="s">
        <v>121</v>
      </c>
      <c r="BU471" s="1">
        <v>46071</v>
      </c>
      <c r="BV471" s="1">
        <v>5</v>
      </c>
      <c r="BW471" s="1">
        <v>1</v>
      </c>
      <c r="BX471" s="1" t="s">
        <v>113</v>
      </c>
      <c r="BY471" s="1" t="s">
        <v>526</v>
      </c>
      <c r="CA471" s="1" t="s">
        <v>45</v>
      </c>
      <c r="CJ471" s="1" t="s">
        <v>121</v>
      </c>
      <c r="CK471" s="1">
        <v>46067</v>
      </c>
      <c r="CL471" s="1">
        <v>30</v>
      </c>
      <c r="CM471" s="1">
        <v>13</v>
      </c>
      <c r="CN471" s="1" t="s">
        <v>122</v>
      </c>
    </row>
    <row r="472" spans="1:437" x14ac:dyDescent="0.2">
      <c r="A472" s="1">
        <v>469</v>
      </c>
      <c r="B472" s="9">
        <v>46091.665069444447</v>
      </c>
      <c r="D472" s="9">
        <v>46054</v>
      </c>
      <c r="E472" s="1" t="s">
        <v>164</v>
      </c>
      <c r="F472" s="1" t="s">
        <v>540</v>
      </c>
      <c r="G472" s="1" t="s">
        <v>541</v>
      </c>
      <c r="H472" s="1">
        <v>5</v>
      </c>
      <c r="I472" s="1">
        <v>0</v>
      </c>
      <c r="J472" s="1">
        <v>2</v>
      </c>
      <c r="K472" s="1">
        <v>0</v>
      </c>
      <c r="M472" s="9" t="s">
        <v>214</v>
      </c>
      <c r="AU472" s="1" t="s">
        <v>1400</v>
      </c>
      <c r="AV472" s="1" t="s">
        <v>121</v>
      </c>
      <c r="AW472" s="1">
        <v>46056</v>
      </c>
      <c r="AX472" s="1">
        <v>15</v>
      </c>
      <c r="AY472" s="1">
        <v>1</v>
      </c>
      <c r="AZ472" s="1" t="s">
        <v>113</v>
      </c>
      <c r="BA472" s="1" t="s">
        <v>1267</v>
      </c>
      <c r="BB472" s="1" t="s">
        <v>121</v>
      </c>
      <c r="BC472" s="1">
        <v>46057</v>
      </c>
      <c r="BD472" s="1">
        <v>15</v>
      </c>
      <c r="BE472" s="1">
        <v>1</v>
      </c>
      <c r="BF472" s="1" t="s">
        <v>113</v>
      </c>
      <c r="BG472" s="1" t="s">
        <v>1400</v>
      </c>
      <c r="BH472" s="1" t="s">
        <v>121</v>
      </c>
      <c r="BI472" s="1">
        <v>46062</v>
      </c>
      <c r="BJ472" s="1">
        <v>15</v>
      </c>
      <c r="BK472" s="1">
        <v>1</v>
      </c>
      <c r="BL472" s="1" t="s">
        <v>113</v>
      </c>
      <c r="BM472" s="1" t="s">
        <v>1398</v>
      </c>
      <c r="BN472" s="1" t="s">
        <v>121</v>
      </c>
      <c r="BO472" s="1">
        <v>46070</v>
      </c>
      <c r="BP472" s="1">
        <v>10</v>
      </c>
      <c r="BQ472" s="1">
        <v>1</v>
      </c>
      <c r="BR472" s="1" t="s">
        <v>113</v>
      </c>
      <c r="BS472" s="1" t="s">
        <v>1267</v>
      </c>
      <c r="BT472" s="1" t="s">
        <v>121</v>
      </c>
      <c r="BU472" s="1">
        <v>46070</v>
      </c>
      <c r="BV472" s="1">
        <v>15</v>
      </c>
      <c r="BW472" s="1">
        <v>1</v>
      </c>
      <c r="BX472" s="1" t="s">
        <v>113</v>
      </c>
    </row>
    <row r="473" spans="1:437" x14ac:dyDescent="0.2">
      <c r="A473" s="1">
        <v>470</v>
      </c>
      <c r="B473" s="9">
        <v>46091.674016203702</v>
      </c>
      <c r="D473" s="9">
        <v>46054</v>
      </c>
      <c r="E473" s="1" t="s">
        <v>164</v>
      </c>
      <c r="F473" s="1" t="s">
        <v>540</v>
      </c>
      <c r="G473" s="1" t="s">
        <v>541</v>
      </c>
      <c r="H473" s="1">
        <v>5</v>
      </c>
      <c r="I473" s="1">
        <v>0</v>
      </c>
      <c r="J473" s="1">
        <v>2</v>
      </c>
      <c r="K473" s="1">
        <v>0</v>
      </c>
      <c r="M473" s="9" t="s">
        <v>214</v>
      </c>
      <c r="AU473" s="1" t="s">
        <v>1526</v>
      </c>
      <c r="AV473" s="1" t="s">
        <v>126</v>
      </c>
      <c r="AW473" s="1">
        <v>46064</v>
      </c>
      <c r="AX473" s="1">
        <v>10</v>
      </c>
      <c r="AY473" s="1">
        <v>1</v>
      </c>
      <c r="AZ473" s="1" t="s">
        <v>113</v>
      </c>
      <c r="BA473" s="1" t="s">
        <v>1399</v>
      </c>
      <c r="BB473" s="1" t="s">
        <v>121</v>
      </c>
      <c r="BC473" s="1">
        <v>46070</v>
      </c>
      <c r="BD473" s="1">
        <v>20</v>
      </c>
      <c r="BE473" s="1">
        <v>1</v>
      </c>
      <c r="BF473" s="1" t="s">
        <v>113</v>
      </c>
    </row>
    <row r="474" spans="1:437" x14ac:dyDescent="0.2">
      <c r="A474" s="1">
        <v>471</v>
      </c>
      <c r="B474" s="9">
        <v>46091.754988425928</v>
      </c>
      <c r="D474" s="9">
        <v>46054</v>
      </c>
      <c r="E474" s="1" t="s">
        <v>148</v>
      </c>
      <c r="F474" s="1" t="s">
        <v>1858</v>
      </c>
      <c r="G474" s="1" t="s">
        <v>437</v>
      </c>
      <c r="H474" s="1">
        <v>4</v>
      </c>
      <c r="J474" s="1">
        <v>1</v>
      </c>
      <c r="M474" s="9" t="s">
        <v>214</v>
      </c>
      <c r="O474" s="1" t="s">
        <v>571</v>
      </c>
      <c r="AU474" s="1" t="s">
        <v>1776</v>
      </c>
      <c r="AV474" s="1" t="s">
        <v>126</v>
      </c>
      <c r="AW474" s="1">
        <v>46073</v>
      </c>
      <c r="AX474" s="1">
        <v>60</v>
      </c>
      <c r="AY474" s="1">
        <v>1</v>
      </c>
      <c r="AZ474" s="1" t="s">
        <v>149</v>
      </c>
      <c r="FQ474" s="1" t="s">
        <v>72</v>
      </c>
      <c r="GY474" s="1" t="s">
        <v>107</v>
      </c>
      <c r="HA474" s="1" t="s">
        <v>127</v>
      </c>
      <c r="HB474" s="1" t="s">
        <v>126</v>
      </c>
      <c r="HC474" s="1">
        <v>46078</v>
      </c>
      <c r="HD474" s="1" t="s">
        <v>1859</v>
      </c>
    </row>
    <row r="475" spans="1:437" x14ac:dyDescent="0.2">
      <c r="A475" s="1">
        <v>472</v>
      </c>
      <c r="B475" s="9">
        <v>46092.32775462963</v>
      </c>
      <c r="D475" s="9">
        <v>46054</v>
      </c>
      <c r="E475" s="1" t="s">
        <v>77</v>
      </c>
      <c r="F475" s="1" t="s">
        <v>1760</v>
      </c>
      <c r="G475" s="1" t="s">
        <v>1761</v>
      </c>
      <c r="H475" s="1">
        <v>0</v>
      </c>
      <c r="I475" s="1">
        <v>0</v>
      </c>
      <c r="J475" s="1">
        <v>1</v>
      </c>
      <c r="K475" s="1">
        <v>0</v>
      </c>
      <c r="L475" s="1" t="s">
        <v>209</v>
      </c>
      <c r="M475" s="9" t="s">
        <v>214</v>
      </c>
      <c r="N475" s="1" t="s">
        <v>217</v>
      </c>
      <c r="Q475" s="1" t="s">
        <v>1860</v>
      </c>
      <c r="R475" s="1" t="s">
        <v>121</v>
      </c>
      <c r="S475" s="1">
        <v>46080</v>
      </c>
      <c r="T475" s="1">
        <v>15</v>
      </c>
      <c r="U475" s="1">
        <v>1</v>
      </c>
      <c r="V475" s="1" t="s">
        <v>149</v>
      </c>
      <c r="W475" s="1" t="s">
        <v>1861</v>
      </c>
      <c r="X475" s="1" t="s">
        <v>121</v>
      </c>
      <c r="Y475" s="1">
        <v>46080</v>
      </c>
      <c r="Z475" s="1">
        <v>15</v>
      </c>
      <c r="AA475" s="1">
        <v>1</v>
      </c>
      <c r="AB475" s="1" t="s">
        <v>149</v>
      </c>
      <c r="AC475" s="1" t="s">
        <v>1862</v>
      </c>
      <c r="AD475" s="1" t="s">
        <v>121</v>
      </c>
      <c r="AE475" s="1">
        <v>46080</v>
      </c>
      <c r="AF475" s="1">
        <v>15</v>
      </c>
      <c r="AG475" s="1">
        <v>1</v>
      </c>
      <c r="AH475" s="1" t="s">
        <v>149</v>
      </c>
      <c r="AU475" s="1" t="s">
        <v>1766</v>
      </c>
      <c r="AV475" s="1" t="s">
        <v>121</v>
      </c>
      <c r="AW475" s="1">
        <v>46065</v>
      </c>
      <c r="AX475" s="1">
        <v>30</v>
      </c>
      <c r="AY475" s="1">
        <v>1</v>
      </c>
      <c r="AZ475" s="1" t="s">
        <v>149</v>
      </c>
      <c r="BA475" s="1" t="s">
        <v>1863</v>
      </c>
      <c r="BB475" s="1" t="s">
        <v>121</v>
      </c>
      <c r="BC475" s="1">
        <v>46064</v>
      </c>
      <c r="BD475" s="1">
        <v>60</v>
      </c>
      <c r="BE475" s="1">
        <v>4</v>
      </c>
      <c r="BF475" s="1" t="s">
        <v>115</v>
      </c>
      <c r="BG475" s="1" t="s">
        <v>1864</v>
      </c>
      <c r="BH475" s="1" t="s">
        <v>121</v>
      </c>
      <c r="BI475" s="1">
        <v>46064</v>
      </c>
      <c r="BJ475" s="1">
        <v>60</v>
      </c>
      <c r="BK475" s="1">
        <v>3</v>
      </c>
      <c r="BL475" s="1" t="s">
        <v>149</v>
      </c>
      <c r="BY475" s="1" t="s">
        <v>1865</v>
      </c>
      <c r="CF475" s="1" t="s">
        <v>50</v>
      </c>
      <c r="CJ475" s="1" t="s">
        <v>121</v>
      </c>
      <c r="CK475" s="1">
        <v>46059</v>
      </c>
      <c r="CL475" s="1">
        <v>30</v>
      </c>
      <c r="CM475" s="1">
        <v>1</v>
      </c>
      <c r="CN475" s="1" t="s">
        <v>149</v>
      </c>
      <c r="CO475" s="1" t="s">
        <v>1768</v>
      </c>
      <c r="CV475" s="1" t="s">
        <v>50</v>
      </c>
      <c r="CZ475" s="1" t="s">
        <v>121</v>
      </c>
      <c r="DA475" s="1">
        <v>46059</v>
      </c>
      <c r="DB475" s="1">
        <v>30</v>
      </c>
      <c r="DC475" s="1">
        <v>1</v>
      </c>
      <c r="DD475" s="1" t="s">
        <v>149</v>
      </c>
      <c r="DO475" s="1" t="s">
        <v>53</v>
      </c>
      <c r="DP475" s="1" t="s">
        <v>121</v>
      </c>
      <c r="DQ475" s="1">
        <v>46059</v>
      </c>
      <c r="DR475" s="1">
        <v>10</v>
      </c>
      <c r="DS475" s="1">
        <v>1</v>
      </c>
      <c r="DT475" s="1" t="s">
        <v>149</v>
      </c>
      <c r="DU475" s="1" t="s">
        <v>58</v>
      </c>
      <c r="EE475" s="1" t="s">
        <v>53</v>
      </c>
      <c r="EF475" s="1" t="s">
        <v>121</v>
      </c>
      <c r="EG475" s="1">
        <v>46058</v>
      </c>
      <c r="EH475" s="1">
        <v>10</v>
      </c>
      <c r="EI475" s="1">
        <v>1</v>
      </c>
      <c r="EJ475" s="1" t="s">
        <v>149</v>
      </c>
      <c r="EK475" s="1" t="s">
        <v>1768</v>
      </c>
      <c r="EU475" s="1" t="s">
        <v>53</v>
      </c>
      <c r="EV475" s="1" t="s">
        <v>121</v>
      </c>
      <c r="EW475" s="1">
        <v>46058</v>
      </c>
      <c r="EX475" s="1">
        <v>10</v>
      </c>
      <c r="EY475" s="1">
        <v>2</v>
      </c>
      <c r="EZ475" s="1" t="s">
        <v>149</v>
      </c>
    </row>
    <row r="476" spans="1:437" x14ac:dyDescent="0.2">
      <c r="A476" s="1">
        <v>473</v>
      </c>
      <c r="B476" s="9">
        <v>46092.456365740742</v>
      </c>
      <c r="D476" s="9">
        <v>46054</v>
      </c>
      <c r="E476" s="1" t="s">
        <v>129</v>
      </c>
      <c r="F476" s="1" t="s">
        <v>568</v>
      </c>
      <c r="G476" s="1" t="s">
        <v>1866</v>
      </c>
      <c r="H476" s="1">
        <v>5</v>
      </c>
      <c r="I476" s="1">
        <v>0</v>
      </c>
      <c r="J476" s="1">
        <v>1</v>
      </c>
      <c r="K476" s="1">
        <v>0</v>
      </c>
      <c r="M476" s="9" t="s">
        <v>214</v>
      </c>
      <c r="N476" s="1" t="s">
        <v>217</v>
      </c>
      <c r="O476" s="1" t="s">
        <v>571</v>
      </c>
      <c r="AU476" s="1" t="s">
        <v>1867</v>
      </c>
      <c r="AV476" s="1" t="s">
        <v>126</v>
      </c>
      <c r="AW476" s="1">
        <v>46070</v>
      </c>
      <c r="AX476" s="1">
        <v>90</v>
      </c>
      <c r="AY476" s="1">
        <v>3</v>
      </c>
      <c r="AZ476" s="1" t="s">
        <v>113</v>
      </c>
      <c r="BA476" s="1" t="s">
        <v>1868</v>
      </c>
      <c r="BB476" s="1" t="s">
        <v>126</v>
      </c>
      <c r="BC476" s="1">
        <v>46057</v>
      </c>
      <c r="BD476" s="1">
        <v>60</v>
      </c>
      <c r="BE476" s="1">
        <v>4</v>
      </c>
      <c r="BF476" s="1" t="s">
        <v>113</v>
      </c>
      <c r="BG476" s="1" t="s">
        <v>459</v>
      </c>
      <c r="BH476" s="1" t="s">
        <v>121</v>
      </c>
      <c r="BI476" s="1">
        <v>46063</v>
      </c>
      <c r="BJ476" s="1">
        <v>60</v>
      </c>
      <c r="BK476" s="1">
        <v>6</v>
      </c>
      <c r="BL476" s="1" t="s">
        <v>113</v>
      </c>
      <c r="BY476" s="1" t="s">
        <v>1094</v>
      </c>
      <c r="CC476" s="1" t="s">
        <v>47</v>
      </c>
      <c r="CJ476" s="1" t="s">
        <v>121</v>
      </c>
      <c r="CK476" s="1">
        <v>46057</v>
      </c>
      <c r="CL476" s="1">
        <v>150</v>
      </c>
      <c r="CM476" s="1">
        <v>12</v>
      </c>
      <c r="CN476" s="1" t="s">
        <v>113</v>
      </c>
      <c r="CO476" s="1" t="s">
        <v>1161</v>
      </c>
      <c r="CR476" s="1" t="s">
        <v>46</v>
      </c>
      <c r="CZ476" s="1" t="s">
        <v>121</v>
      </c>
      <c r="DA476" s="1">
        <v>46070</v>
      </c>
      <c r="DB476" s="1">
        <v>360</v>
      </c>
      <c r="DC476" s="1">
        <v>3</v>
      </c>
      <c r="DD476" s="1" t="s">
        <v>113</v>
      </c>
      <c r="FC476" s="1" t="s">
        <v>58</v>
      </c>
      <c r="FD476" s="1" t="s">
        <v>59</v>
      </c>
      <c r="FH476" s="1" t="s">
        <v>63</v>
      </c>
      <c r="FQ476" s="1" t="s">
        <v>72</v>
      </c>
      <c r="FS476" s="1" t="s">
        <v>74</v>
      </c>
      <c r="GN476" s="1" t="s">
        <v>96</v>
      </c>
      <c r="GP476" s="1" t="s">
        <v>98</v>
      </c>
      <c r="GR476" s="1" t="s">
        <v>100</v>
      </c>
      <c r="GY476" s="1" t="s">
        <v>107</v>
      </c>
      <c r="HA476" s="1" t="s">
        <v>127</v>
      </c>
      <c r="HB476" s="1" t="s">
        <v>128</v>
      </c>
      <c r="HC476" s="1">
        <v>46055</v>
      </c>
      <c r="HD476" s="1" t="s">
        <v>1869</v>
      </c>
      <c r="HF476" s="1" t="s">
        <v>57</v>
      </c>
      <c r="HH476" s="1" t="s">
        <v>59</v>
      </c>
      <c r="HI476" s="1" t="s">
        <v>60</v>
      </c>
      <c r="HO476" s="1" t="s">
        <v>66</v>
      </c>
      <c r="HW476" s="1" t="s">
        <v>74</v>
      </c>
      <c r="IQ476" s="1" t="s">
        <v>95</v>
      </c>
      <c r="IR476" s="1" t="s">
        <v>96</v>
      </c>
      <c r="IS476" s="1" t="s">
        <v>97</v>
      </c>
      <c r="IT476" s="1" t="s">
        <v>98</v>
      </c>
      <c r="IU476" s="1" t="s">
        <v>99</v>
      </c>
      <c r="IV476" s="1" t="s">
        <v>100</v>
      </c>
      <c r="IW476" s="1" t="s">
        <v>101</v>
      </c>
      <c r="IX476" s="1" t="s">
        <v>102</v>
      </c>
      <c r="JC476" s="1" t="s">
        <v>107</v>
      </c>
      <c r="JE476" s="1" t="s">
        <v>127</v>
      </c>
      <c r="JF476" s="1" t="s">
        <v>128</v>
      </c>
      <c r="JG476" s="1">
        <v>46063</v>
      </c>
      <c r="JH476" s="1" t="s">
        <v>1870</v>
      </c>
      <c r="JJ476" s="1" t="s">
        <v>57</v>
      </c>
      <c r="JK476" s="1" t="s">
        <v>58</v>
      </c>
      <c r="JL476" s="1" t="s">
        <v>59</v>
      </c>
      <c r="JM476" s="1" t="s">
        <v>60</v>
      </c>
      <c r="JN476" s="1" t="s">
        <v>61</v>
      </c>
      <c r="JO476" s="1" t="s">
        <v>62</v>
      </c>
      <c r="JP476" s="1" t="s">
        <v>63</v>
      </c>
      <c r="JQ476" s="1" t="s">
        <v>64</v>
      </c>
      <c r="JR476" s="1" t="s">
        <v>65</v>
      </c>
      <c r="JS476" s="1" t="s">
        <v>66</v>
      </c>
      <c r="JT476" s="1" t="s">
        <v>67</v>
      </c>
      <c r="JV476" s="1" t="s">
        <v>604</v>
      </c>
      <c r="JW476" s="1" t="s">
        <v>69</v>
      </c>
      <c r="JX476" s="1" t="s">
        <v>71</v>
      </c>
      <c r="JY476" s="1" t="s">
        <v>72</v>
      </c>
      <c r="JZ476" s="1" t="s">
        <v>73</v>
      </c>
      <c r="KA476" s="1" t="s">
        <v>74</v>
      </c>
      <c r="KB476" s="1" t="s">
        <v>75</v>
      </c>
      <c r="KC476" s="1" t="s">
        <v>76</v>
      </c>
      <c r="KD476" s="1" t="s">
        <v>77</v>
      </c>
      <c r="KE476" s="1" t="s">
        <v>78</v>
      </c>
      <c r="KF476" s="1" t="s">
        <v>79</v>
      </c>
      <c r="KG476" s="1" t="s">
        <v>80</v>
      </c>
      <c r="KH476" s="1" t="s">
        <v>81</v>
      </c>
      <c r="KI476" s="1" t="s">
        <v>82</v>
      </c>
      <c r="KJ476" s="1" t="s">
        <v>83</v>
      </c>
      <c r="KK476" s="1" t="s">
        <v>84</v>
      </c>
      <c r="KL476" s="1" t="s">
        <v>85</v>
      </c>
      <c r="KM476" s="1" t="s">
        <v>86</v>
      </c>
      <c r="KN476" s="1" t="s">
        <v>87</v>
      </c>
      <c r="KO476" s="1" t="s">
        <v>88</v>
      </c>
      <c r="KP476" s="1" t="s">
        <v>89</v>
      </c>
      <c r="KQ476" s="1" t="s">
        <v>90</v>
      </c>
      <c r="KR476" s="1" t="s">
        <v>91</v>
      </c>
      <c r="KS476" s="1" t="s">
        <v>93</v>
      </c>
      <c r="KU476" s="1" t="s">
        <v>95</v>
      </c>
      <c r="KV476" s="1" t="s">
        <v>96</v>
      </c>
      <c r="KW476" s="1" t="s">
        <v>97</v>
      </c>
      <c r="KX476" s="1" t="s">
        <v>98</v>
      </c>
      <c r="KY476" s="1" t="s">
        <v>99</v>
      </c>
      <c r="KZ476" s="1" t="s">
        <v>100</v>
      </c>
      <c r="LA476" s="1" t="s">
        <v>101</v>
      </c>
      <c r="LB476" s="1" t="s">
        <v>102</v>
      </c>
      <c r="LG476" s="1" t="s">
        <v>107</v>
      </c>
      <c r="LI476" s="1" t="s">
        <v>259</v>
      </c>
      <c r="LJ476" s="1" t="s">
        <v>128</v>
      </c>
      <c r="LK476" s="1">
        <v>46064</v>
      </c>
      <c r="LL476" s="1" t="s">
        <v>1520</v>
      </c>
      <c r="LP476" s="1" t="s">
        <v>59</v>
      </c>
      <c r="ME476" s="1" t="s">
        <v>74</v>
      </c>
      <c r="MY476" s="1" t="s">
        <v>95</v>
      </c>
      <c r="MZ476" s="1" t="s">
        <v>96</v>
      </c>
      <c r="NA476" s="1" t="s">
        <v>97</v>
      </c>
      <c r="NB476" s="1" t="s">
        <v>98</v>
      </c>
      <c r="NC476" s="1" t="s">
        <v>99</v>
      </c>
      <c r="ND476" s="1" t="s">
        <v>100</v>
      </c>
      <c r="NE476" s="1" t="s">
        <v>101</v>
      </c>
      <c r="NG476" s="1" t="s">
        <v>103</v>
      </c>
      <c r="NH476" s="1" t="s">
        <v>104</v>
      </c>
      <c r="NK476" s="1" t="s">
        <v>107</v>
      </c>
      <c r="NM476" s="1" t="s">
        <v>130</v>
      </c>
      <c r="NN476" s="1" t="s">
        <v>128</v>
      </c>
      <c r="NO476" s="1">
        <v>46058</v>
      </c>
      <c r="NP476" s="1" t="s">
        <v>1871</v>
      </c>
      <c r="PU476" s="1" t="s">
        <v>1872</v>
      </c>
    </row>
    <row r="477" spans="1:437" x14ac:dyDescent="0.2">
      <c r="A477" s="1">
        <v>474</v>
      </c>
      <c r="B477" s="9">
        <v>46092.525439814817</v>
      </c>
      <c r="D477" s="9">
        <v>46054</v>
      </c>
      <c r="E477" s="1" t="s">
        <v>195</v>
      </c>
      <c r="F477" s="1" t="s">
        <v>1687</v>
      </c>
      <c r="G477" s="1" t="s">
        <v>620</v>
      </c>
      <c r="H477" s="1">
        <v>7</v>
      </c>
      <c r="I477" s="1">
        <v>0</v>
      </c>
      <c r="J477" s="1">
        <v>1</v>
      </c>
      <c r="K477" s="1">
        <v>0</v>
      </c>
      <c r="N477" s="1" t="s">
        <v>217</v>
      </c>
      <c r="O477" s="1" t="s">
        <v>571</v>
      </c>
      <c r="BY477" s="1" t="s">
        <v>490</v>
      </c>
      <c r="CI477" s="1" t="s">
        <v>53</v>
      </c>
      <c r="CJ477" s="1" t="s">
        <v>128</v>
      </c>
      <c r="CK477" s="1">
        <v>46086</v>
      </c>
      <c r="CL477" s="1">
        <v>60</v>
      </c>
      <c r="CM477" s="1">
        <v>30</v>
      </c>
      <c r="CN477" s="1" t="s">
        <v>122</v>
      </c>
      <c r="FK477" s="1" t="s">
        <v>66</v>
      </c>
      <c r="FL477" s="1" t="s">
        <v>67</v>
      </c>
      <c r="GE477" s="1" t="s">
        <v>86</v>
      </c>
      <c r="GX477" s="1" t="s">
        <v>106</v>
      </c>
      <c r="HA477" s="1" t="s">
        <v>127</v>
      </c>
      <c r="HB477" s="1" t="s">
        <v>121</v>
      </c>
      <c r="HC477" s="1">
        <v>46065</v>
      </c>
      <c r="HD477" s="1" t="s">
        <v>1907</v>
      </c>
    </row>
    <row r="478" spans="1:437" x14ac:dyDescent="0.2">
      <c r="A478" s="1">
        <v>475</v>
      </c>
      <c r="B478" s="9">
        <v>46092.659467592595</v>
      </c>
      <c r="D478" s="9">
        <v>46054</v>
      </c>
      <c r="E478" s="1" t="s">
        <v>69</v>
      </c>
      <c r="F478" s="1" t="s">
        <v>545</v>
      </c>
      <c r="G478" s="1" t="s">
        <v>1033</v>
      </c>
      <c r="H478" s="1">
        <v>7</v>
      </c>
      <c r="I478" s="1">
        <v>0</v>
      </c>
      <c r="J478" s="1">
        <v>2</v>
      </c>
      <c r="K478" s="1">
        <v>0</v>
      </c>
      <c r="M478" s="9" t="s">
        <v>214</v>
      </c>
      <c r="AU478" s="1" t="s">
        <v>311</v>
      </c>
      <c r="AV478" s="1" t="s">
        <v>121</v>
      </c>
      <c r="AW478" s="1">
        <v>46062</v>
      </c>
      <c r="AX478" s="1">
        <v>15</v>
      </c>
      <c r="AY478" s="1">
        <v>1</v>
      </c>
      <c r="AZ478" s="1" t="s">
        <v>113</v>
      </c>
      <c r="BA478" s="1" t="s">
        <v>439</v>
      </c>
      <c r="BB478" s="1" t="s">
        <v>121</v>
      </c>
      <c r="BC478" s="1">
        <v>46062</v>
      </c>
      <c r="BD478" s="1">
        <v>15</v>
      </c>
      <c r="BE478" s="1">
        <v>1</v>
      </c>
      <c r="BF478" s="1" t="s">
        <v>133</v>
      </c>
      <c r="BG478" s="1" t="s">
        <v>433</v>
      </c>
      <c r="BH478" s="1" t="s">
        <v>121</v>
      </c>
      <c r="BI478" s="1">
        <v>46065</v>
      </c>
      <c r="BJ478" s="1">
        <v>20</v>
      </c>
      <c r="BK478" s="1">
        <v>1</v>
      </c>
      <c r="BL478" s="1" t="s">
        <v>113</v>
      </c>
      <c r="BM478" s="1" t="s">
        <v>421</v>
      </c>
      <c r="BN478" s="1" t="s">
        <v>121</v>
      </c>
      <c r="BO478" s="1">
        <v>46070</v>
      </c>
      <c r="BP478" s="1">
        <v>30</v>
      </c>
      <c r="BQ478" s="1">
        <v>2</v>
      </c>
      <c r="BR478" s="1" t="s">
        <v>113</v>
      </c>
      <c r="BS478" s="1" t="s">
        <v>408</v>
      </c>
      <c r="BT478" s="1" t="s">
        <v>121</v>
      </c>
      <c r="BU478" s="1">
        <v>46070</v>
      </c>
      <c r="BV478" s="1">
        <v>20</v>
      </c>
      <c r="BW478" s="1">
        <v>1</v>
      </c>
      <c r="BX478" s="1" t="s">
        <v>113</v>
      </c>
    </row>
    <row r="479" spans="1:437" x14ac:dyDescent="0.2">
      <c r="A479" s="1">
        <v>476</v>
      </c>
      <c r="B479" s="9">
        <v>46092.663113425922</v>
      </c>
      <c r="D479" s="9">
        <v>46054</v>
      </c>
      <c r="E479" s="1" t="s">
        <v>69</v>
      </c>
      <c r="F479" s="1" t="s">
        <v>545</v>
      </c>
      <c r="G479" s="1" t="s">
        <v>1033</v>
      </c>
      <c r="H479" s="1">
        <v>7</v>
      </c>
      <c r="I479" s="1">
        <v>0</v>
      </c>
      <c r="J479" s="1">
        <v>2</v>
      </c>
      <c r="K479" s="1">
        <v>0</v>
      </c>
      <c r="M479" s="9" t="s">
        <v>214</v>
      </c>
      <c r="AU479" s="1" t="s">
        <v>438</v>
      </c>
      <c r="AV479" s="1" t="s">
        <v>121</v>
      </c>
      <c r="AW479" s="1">
        <v>46072</v>
      </c>
      <c r="AX479" s="1">
        <v>15</v>
      </c>
      <c r="AY479" s="1">
        <v>1</v>
      </c>
      <c r="AZ479" s="1" t="s">
        <v>113</v>
      </c>
      <c r="BA479" s="1" t="s">
        <v>420</v>
      </c>
      <c r="BB479" s="1" t="s">
        <v>121</v>
      </c>
      <c r="BC479" s="1">
        <v>46072</v>
      </c>
      <c r="BD479" s="1">
        <v>15</v>
      </c>
      <c r="BE479" s="1">
        <v>1</v>
      </c>
      <c r="BF479" s="1" t="s">
        <v>113</v>
      </c>
    </row>
    <row r="480" spans="1:437" x14ac:dyDescent="0.2">
      <c r="A480" s="1">
        <v>477</v>
      </c>
      <c r="B480" s="9">
        <v>46093.365011574075</v>
      </c>
      <c r="D480" s="9">
        <v>46054</v>
      </c>
      <c r="E480" s="1" t="s">
        <v>178</v>
      </c>
      <c r="F480" s="1" t="s">
        <v>179</v>
      </c>
      <c r="G480" s="1" t="s">
        <v>180</v>
      </c>
      <c r="H480" s="1">
        <v>2</v>
      </c>
      <c r="J480" s="1">
        <v>2</v>
      </c>
      <c r="N480" s="1" t="s">
        <v>217</v>
      </c>
      <c r="O480" s="1" t="s">
        <v>571</v>
      </c>
      <c r="BY480" s="1" t="s">
        <v>1819</v>
      </c>
      <c r="CB480" s="1" t="s">
        <v>46</v>
      </c>
      <c r="CJ480" s="1" t="s">
        <v>121</v>
      </c>
      <c r="CK480" s="1">
        <v>46093</v>
      </c>
      <c r="CL480" s="1">
        <v>60</v>
      </c>
      <c r="CM480" s="1">
        <v>3</v>
      </c>
      <c r="CN480" s="1" t="s">
        <v>133</v>
      </c>
      <c r="FB480" s="1" t="s">
        <v>57</v>
      </c>
      <c r="FP480" s="1" t="s">
        <v>71</v>
      </c>
      <c r="GY480" s="1" t="s">
        <v>107</v>
      </c>
      <c r="HA480" s="1" t="s">
        <v>127</v>
      </c>
      <c r="HB480" s="1" t="s">
        <v>128</v>
      </c>
      <c r="HC480" s="1">
        <v>46100</v>
      </c>
      <c r="HD480" s="1" t="s">
        <v>1908</v>
      </c>
    </row>
    <row r="481" spans="1:437" x14ac:dyDescent="0.2">
      <c r="A481" s="1">
        <v>478</v>
      </c>
      <c r="B481" s="9">
        <v>46093.371053240742</v>
      </c>
      <c r="D481" s="9">
        <v>46054</v>
      </c>
      <c r="E481" s="1" t="s">
        <v>174</v>
      </c>
      <c r="F481" s="1" t="s">
        <v>175</v>
      </c>
      <c r="G481" s="1" t="s">
        <v>1098</v>
      </c>
      <c r="H481" s="1">
        <v>1</v>
      </c>
      <c r="I481" s="1">
        <v>1</v>
      </c>
      <c r="J481" s="1">
        <v>1</v>
      </c>
      <c r="K481" s="1">
        <v>4</v>
      </c>
      <c r="P481" s="1" t="s">
        <v>295</v>
      </c>
    </row>
    <row r="482" spans="1:437" x14ac:dyDescent="0.2">
      <c r="A482" s="1">
        <v>479</v>
      </c>
      <c r="B482" s="9">
        <v>46093.386412037034</v>
      </c>
      <c r="D482" s="9">
        <v>46054</v>
      </c>
      <c r="E482" s="1" t="s">
        <v>191</v>
      </c>
      <c r="F482" s="1" t="s">
        <v>534</v>
      </c>
      <c r="G482" s="1" t="s">
        <v>535</v>
      </c>
      <c r="H482" s="1">
        <v>2</v>
      </c>
      <c r="J482" s="1">
        <v>1</v>
      </c>
      <c r="P482" s="1" t="s">
        <v>295</v>
      </c>
      <c r="PU482" s="1" t="s">
        <v>1909</v>
      </c>
    </row>
    <row r="483" spans="1:437" x14ac:dyDescent="0.2">
      <c r="A483" s="1">
        <v>480</v>
      </c>
      <c r="B483" s="9">
        <v>46093.463553240741</v>
      </c>
      <c r="D483" s="9">
        <v>46054</v>
      </c>
      <c r="E483" s="1" t="s">
        <v>157</v>
      </c>
      <c r="F483" s="1" t="s">
        <v>158</v>
      </c>
      <c r="G483" s="1" t="s">
        <v>159</v>
      </c>
      <c r="H483" s="1">
        <v>9</v>
      </c>
      <c r="I483" s="1">
        <v>2</v>
      </c>
      <c r="J483" s="1">
        <v>9</v>
      </c>
      <c r="K483" s="1">
        <v>2</v>
      </c>
      <c r="N483" s="1" t="s">
        <v>217</v>
      </c>
      <c r="O483" s="1" t="s">
        <v>571</v>
      </c>
      <c r="BY483" s="1" t="s">
        <v>163</v>
      </c>
      <c r="CF483" s="1" t="s">
        <v>50</v>
      </c>
      <c r="CJ483" s="1" t="s">
        <v>121</v>
      </c>
      <c r="CK483" s="1">
        <v>46064</v>
      </c>
      <c r="CL483" s="1">
        <v>60</v>
      </c>
      <c r="CM483" s="1">
        <v>11</v>
      </c>
      <c r="CN483" s="1" t="s">
        <v>149</v>
      </c>
      <c r="CO483" s="1" t="s">
        <v>162</v>
      </c>
      <c r="CQ483" s="1" t="s">
        <v>45</v>
      </c>
      <c r="CZ483" s="1" t="s">
        <v>121</v>
      </c>
      <c r="DA483" s="1">
        <v>46078</v>
      </c>
      <c r="DB483" s="1">
        <v>120</v>
      </c>
      <c r="DC483" s="1">
        <v>23</v>
      </c>
      <c r="DD483" s="1" t="s">
        <v>149</v>
      </c>
      <c r="GQ483" s="1" t="s">
        <v>99</v>
      </c>
      <c r="GX483" s="1" t="s">
        <v>106</v>
      </c>
      <c r="HA483" s="1" t="s">
        <v>259</v>
      </c>
      <c r="HB483" s="1" t="s">
        <v>121</v>
      </c>
      <c r="HC483" s="1">
        <v>46063</v>
      </c>
      <c r="HD483" s="1" t="s">
        <v>1910</v>
      </c>
    </row>
    <row r="484" spans="1:437" x14ac:dyDescent="0.2">
      <c r="A484" s="1">
        <v>481</v>
      </c>
      <c r="B484" s="9">
        <v>46093.543287037035</v>
      </c>
      <c r="D484" s="9">
        <v>46054</v>
      </c>
      <c r="E484" s="1" t="s">
        <v>192</v>
      </c>
      <c r="F484" s="1" t="s">
        <v>296</v>
      </c>
      <c r="G484" s="1" t="s">
        <v>297</v>
      </c>
      <c r="H484" s="1">
        <v>7</v>
      </c>
      <c r="I484" s="1">
        <v>0</v>
      </c>
      <c r="J484" s="1">
        <v>1</v>
      </c>
      <c r="K484" s="1">
        <v>0</v>
      </c>
      <c r="P484" s="1" t="s">
        <v>295</v>
      </c>
      <c r="PU484" s="1" t="s">
        <v>1911</v>
      </c>
    </row>
    <row r="485" spans="1:437" x14ac:dyDescent="0.2">
      <c r="A485" s="1">
        <v>482</v>
      </c>
      <c r="B485" s="9">
        <v>46101.634444444448</v>
      </c>
      <c r="D485" s="9">
        <v>46082</v>
      </c>
      <c r="E485" s="1" t="s">
        <v>178</v>
      </c>
      <c r="F485" s="1" t="s">
        <v>179</v>
      </c>
      <c r="G485" s="1" t="s">
        <v>180</v>
      </c>
      <c r="H485" s="1">
        <v>2</v>
      </c>
      <c r="J485" s="1">
        <v>2</v>
      </c>
      <c r="N485" s="1" t="s">
        <v>217</v>
      </c>
      <c r="BY485" s="1" t="s">
        <v>181</v>
      </c>
      <c r="CF485" s="1" t="s">
        <v>50</v>
      </c>
      <c r="CJ485" s="1" t="s">
        <v>121</v>
      </c>
      <c r="CK485" s="1">
        <v>46099</v>
      </c>
      <c r="CL485" s="1">
        <v>60</v>
      </c>
      <c r="CM485" s="1">
        <v>1</v>
      </c>
      <c r="CN485" s="1" t="s">
        <v>146</v>
      </c>
      <c r="CO485" s="1" t="s">
        <v>181</v>
      </c>
      <c r="CU485" s="1" t="s">
        <v>49</v>
      </c>
      <c r="CZ485" s="1" t="s">
        <v>121</v>
      </c>
      <c r="DA485" s="1">
        <v>46101</v>
      </c>
      <c r="DB485" s="1">
        <v>45</v>
      </c>
      <c r="DC485" s="1">
        <v>3</v>
      </c>
      <c r="DD485" s="1" t="s">
        <v>146</v>
      </c>
    </row>
    <row r="486" spans="1:437" x14ac:dyDescent="0.2">
      <c r="A486" s="1">
        <v>483</v>
      </c>
      <c r="B486" s="9">
        <v>46112.366909722223</v>
      </c>
      <c r="D486" s="9">
        <v>46082</v>
      </c>
      <c r="E486" s="1" t="s">
        <v>178</v>
      </c>
      <c r="F486" s="1" t="s">
        <v>179</v>
      </c>
      <c r="G486" s="1" t="s">
        <v>180</v>
      </c>
      <c r="H486" s="1">
        <v>2</v>
      </c>
      <c r="J486" s="1">
        <v>2</v>
      </c>
      <c r="O486" s="1" t="s">
        <v>571</v>
      </c>
      <c r="FB486" s="1" t="s">
        <v>57</v>
      </c>
      <c r="FP486" s="1" t="s">
        <v>71</v>
      </c>
      <c r="GW486" s="1" t="s">
        <v>105</v>
      </c>
      <c r="HA486" s="1" t="s">
        <v>130</v>
      </c>
      <c r="HB486" s="1" t="s">
        <v>121</v>
      </c>
      <c r="HC486" s="1">
        <v>46112</v>
      </c>
      <c r="HD486" s="1" t="s">
        <v>1912</v>
      </c>
    </row>
    <row r="487" spans="1:437" x14ac:dyDescent="0.2">
      <c r="A487" s="1">
        <v>484</v>
      </c>
      <c r="B487" s="9">
        <v>46112.368333333332</v>
      </c>
      <c r="D487" s="9">
        <v>46082</v>
      </c>
      <c r="E487" s="1" t="s">
        <v>178</v>
      </c>
      <c r="F487" s="1" t="s">
        <v>179</v>
      </c>
      <c r="G487" s="1" t="s">
        <v>180</v>
      </c>
      <c r="H487" s="1">
        <v>2</v>
      </c>
      <c r="J487" s="1">
        <v>2</v>
      </c>
      <c r="N487" s="1" t="s">
        <v>217</v>
      </c>
      <c r="BY487" s="1" t="s">
        <v>181</v>
      </c>
      <c r="CE487" s="1" t="s">
        <v>49</v>
      </c>
      <c r="CJ487" s="1" t="s">
        <v>121</v>
      </c>
      <c r="CK487" s="1">
        <v>46101</v>
      </c>
      <c r="CL487" s="1">
        <v>60</v>
      </c>
      <c r="CM487" s="1">
        <v>3</v>
      </c>
      <c r="CN487" s="1" t="s">
        <v>146</v>
      </c>
    </row>
    <row r="488" spans="1:437" x14ac:dyDescent="0.2">
      <c r="A488" s="1">
        <v>485</v>
      </c>
      <c r="B488" s="9">
        <v>46112.369652777779</v>
      </c>
      <c r="D488" s="9">
        <v>46082</v>
      </c>
      <c r="E488" s="1" t="s">
        <v>178</v>
      </c>
      <c r="F488" s="1" t="s">
        <v>179</v>
      </c>
      <c r="G488" s="1" t="s">
        <v>180</v>
      </c>
      <c r="H488" s="1">
        <v>2</v>
      </c>
      <c r="J488" s="1">
        <v>2</v>
      </c>
      <c r="N488" s="1" t="s">
        <v>217</v>
      </c>
      <c r="BY488" s="1" t="s">
        <v>181</v>
      </c>
      <c r="CE488" s="1" t="s">
        <v>49</v>
      </c>
      <c r="CJ488" s="1" t="s">
        <v>128</v>
      </c>
      <c r="CK488" s="1">
        <v>46092</v>
      </c>
      <c r="CL488" s="1">
        <v>90</v>
      </c>
      <c r="CM488" s="1">
        <v>12</v>
      </c>
      <c r="CN488" s="1" t="s">
        <v>146</v>
      </c>
    </row>
    <row r="489" spans="1:437" x14ac:dyDescent="0.2">
      <c r="A489" s="1">
        <v>486</v>
      </c>
      <c r="B489" s="9">
        <v>46113.364363425928</v>
      </c>
      <c r="D489" s="9">
        <v>46082</v>
      </c>
      <c r="E489" s="1" t="s">
        <v>191</v>
      </c>
      <c r="F489" s="1" t="s">
        <v>534</v>
      </c>
      <c r="G489" s="1" t="s">
        <v>535</v>
      </c>
      <c r="H489" s="1">
        <v>2</v>
      </c>
      <c r="J489" s="1">
        <v>1</v>
      </c>
      <c r="N489" s="1" t="s">
        <v>217</v>
      </c>
      <c r="BY489" s="1" t="s">
        <v>285</v>
      </c>
      <c r="CE489" s="1" t="s">
        <v>49</v>
      </c>
      <c r="CJ489" s="1" t="s">
        <v>121</v>
      </c>
      <c r="CK489" s="1">
        <v>46092</v>
      </c>
      <c r="CL489" s="1">
        <v>120</v>
      </c>
      <c r="CM489" s="1">
        <v>3</v>
      </c>
      <c r="CN489" s="1" t="s">
        <v>122</v>
      </c>
      <c r="CO489" s="1" t="s">
        <v>1913</v>
      </c>
      <c r="CQ489" s="1" t="s">
        <v>45</v>
      </c>
      <c r="CT489" s="1" t="s">
        <v>48</v>
      </c>
      <c r="CZ489" s="1" t="s">
        <v>121</v>
      </c>
      <c r="DA489" s="1">
        <v>46105</v>
      </c>
      <c r="DB489" s="1">
        <v>60</v>
      </c>
      <c r="DC489" s="1">
        <v>7</v>
      </c>
      <c r="DD489" s="1" t="s">
        <v>122</v>
      </c>
      <c r="DE489" s="1" t="s">
        <v>285</v>
      </c>
      <c r="DO489" s="1" t="s">
        <v>53</v>
      </c>
      <c r="DP489" s="1" t="s">
        <v>121</v>
      </c>
      <c r="DQ489" s="1">
        <v>46094</v>
      </c>
      <c r="DR489" s="1">
        <v>330</v>
      </c>
      <c r="DS489" s="1">
        <v>3</v>
      </c>
      <c r="DT489" s="1" t="s">
        <v>122</v>
      </c>
      <c r="PU489" s="1" t="s">
        <v>1914</v>
      </c>
    </row>
    <row r="490" spans="1:437" x14ac:dyDescent="0.2">
      <c r="A490" s="1">
        <v>487</v>
      </c>
      <c r="B490" s="9">
        <v>46114.364004629628</v>
      </c>
      <c r="D490" s="9">
        <v>46082</v>
      </c>
      <c r="E490" s="1" t="s">
        <v>168</v>
      </c>
      <c r="F490" s="1" t="s">
        <v>578</v>
      </c>
      <c r="G490" s="1" t="s">
        <v>579</v>
      </c>
      <c r="H490" s="1">
        <v>0</v>
      </c>
      <c r="I490" s="1">
        <v>5</v>
      </c>
      <c r="J490" s="1">
        <v>1</v>
      </c>
      <c r="K490" s="1">
        <v>0</v>
      </c>
      <c r="N490" s="1" t="s">
        <v>217</v>
      </c>
      <c r="O490" s="1" t="s">
        <v>571</v>
      </c>
      <c r="BY490" s="1" t="s">
        <v>1915</v>
      </c>
      <c r="CB490" s="1" t="s">
        <v>46</v>
      </c>
      <c r="CJ490" s="1" t="s">
        <v>121</v>
      </c>
      <c r="CK490" s="1">
        <v>46097</v>
      </c>
      <c r="CL490" s="1">
        <v>60</v>
      </c>
      <c r="CM490" s="1">
        <v>2</v>
      </c>
      <c r="CN490" s="1" t="s">
        <v>115</v>
      </c>
      <c r="CO490" s="1" t="s">
        <v>1916</v>
      </c>
      <c r="CR490" s="1" t="s">
        <v>46</v>
      </c>
      <c r="CZ490" s="1" t="s">
        <v>121</v>
      </c>
      <c r="DA490" s="1">
        <v>46097</v>
      </c>
      <c r="DB490" s="1">
        <v>60</v>
      </c>
      <c r="DC490" s="1">
        <v>2</v>
      </c>
      <c r="DD490" s="1" t="s">
        <v>115</v>
      </c>
      <c r="DE490" s="1" t="s">
        <v>1917</v>
      </c>
      <c r="DH490" s="1" t="s">
        <v>46</v>
      </c>
      <c r="DP490" s="1" t="s">
        <v>121</v>
      </c>
      <c r="DQ490" s="1">
        <v>46112</v>
      </c>
      <c r="DR490" s="1">
        <v>60</v>
      </c>
      <c r="DS490" s="1">
        <v>2</v>
      </c>
      <c r="DT490" s="1" t="s">
        <v>115</v>
      </c>
      <c r="FE490" s="1" t="s">
        <v>60</v>
      </c>
      <c r="GD490" s="1" t="s">
        <v>85</v>
      </c>
      <c r="GX490" s="1" t="s">
        <v>106</v>
      </c>
      <c r="HA490" s="1" t="s">
        <v>127</v>
      </c>
      <c r="HB490" s="1" t="s">
        <v>121</v>
      </c>
      <c r="HC490" s="1">
        <v>46105</v>
      </c>
      <c r="HD490" s="1" t="s">
        <v>1918</v>
      </c>
    </row>
    <row r="491" spans="1:437" x14ac:dyDescent="0.2">
      <c r="A491" s="1">
        <v>488</v>
      </c>
      <c r="B491" s="9">
        <v>46114.36650462963</v>
      </c>
      <c r="D491" s="9">
        <v>46082</v>
      </c>
      <c r="E491" s="1" t="s">
        <v>168</v>
      </c>
      <c r="F491" s="1" t="s">
        <v>578</v>
      </c>
      <c r="G491" s="1" t="s">
        <v>1919</v>
      </c>
      <c r="H491" s="1">
        <v>0</v>
      </c>
      <c r="I491" s="1">
        <v>5</v>
      </c>
      <c r="J491" s="1">
        <v>1</v>
      </c>
      <c r="K491" s="1">
        <v>0</v>
      </c>
      <c r="N491" s="1" t="s">
        <v>217</v>
      </c>
      <c r="BY491" s="1" t="s">
        <v>1920</v>
      </c>
      <c r="CB491" s="1" t="s">
        <v>46</v>
      </c>
      <c r="CJ491" s="1" t="s">
        <v>121</v>
      </c>
      <c r="CK491" s="1">
        <v>46111</v>
      </c>
      <c r="CL491" s="1">
        <v>30</v>
      </c>
      <c r="CM491" s="1">
        <v>3</v>
      </c>
      <c r="CN491" s="1" t="s">
        <v>149</v>
      </c>
    </row>
    <row r="492" spans="1:437" x14ac:dyDescent="0.2">
      <c r="A492" s="1">
        <v>489</v>
      </c>
      <c r="B492" s="9">
        <v>46115.492511574077</v>
      </c>
      <c r="D492" s="9">
        <v>46082</v>
      </c>
      <c r="E492" s="1" t="s">
        <v>87</v>
      </c>
      <c r="F492" s="1" t="s">
        <v>131</v>
      </c>
      <c r="G492" s="1" t="s">
        <v>132</v>
      </c>
      <c r="H492" s="1">
        <v>2</v>
      </c>
      <c r="I492" s="1">
        <v>0</v>
      </c>
      <c r="J492" s="1">
        <v>0</v>
      </c>
      <c r="K492" s="1">
        <v>2</v>
      </c>
      <c r="P492" s="1" t="s">
        <v>295</v>
      </c>
    </row>
    <row r="493" spans="1:437" x14ac:dyDescent="0.2">
      <c r="A493" s="1">
        <v>490</v>
      </c>
      <c r="B493" s="9">
        <v>46118.458854166667</v>
      </c>
      <c r="D493" s="9">
        <v>46082</v>
      </c>
      <c r="E493" s="1" t="s">
        <v>637</v>
      </c>
      <c r="F493" s="1" t="s">
        <v>494</v>
      </c>
      <c r="G493" s="1" t="s">
        <v>567</v>
      </c>
      <c r="H493" s="1">
        <v>3</v>
      </c>
      <c r="J493" s="1">
        <v>1</v>
      </c>
      <c r="N493" s="1" t="s">
        <v>217</v>
      </c>
      <c r="BY493" s="1" t="s">
        <v>493</v>
      </c>
      <c r="CB493" s="1" t="s">
        <v>46</v>
      </c>
      <c r="CJ493" s="1" t="s">
        <v>121</v>
      </c>
      <c r="CK493" s="1">
        <v>46084</v>
      </c>
      <c r="CL493" s="1">
        <v>1</v>
      </c>
      <c r="CM493" s="1">
        <v>1</v>
      </c>
      <c r="CN493" s="1" t="s">
        <v>113</v>
      </c>
    </row>
    <row r="494" spans="1:437" x14ac:dyDescent="0.2">
      <c r="A494" s="1">
        <v>491</v>
      </c>
      <c r="B494" s="9">
        <v>46118.513773148145</v>
      </c>
      <c r="D494" s="9">
        <v>46082</v>
      </c>
      <c r="E494" s="1" t="s">
        <v>187</v>
      </c>
      <c r="F494" s="1" t="s">
        <v>265</v>
      </c>
      <c r="G494" s="1" t="s">
        <v>1921</v>
      </c>
      <c r="K494" s="1">
        <v>2</v>
      </c>
      <c r="O494" s="1" t="s">
        <v>571</v>
      </c>
      <c r="GM494" s="1" t="s">
        <v>95</v>
      </c>
      <c r="GY494" s="1" t="s">
        <v>107</v>
      </c>
      <c r="HA494" s="1" t="s">
        <v>127</v>
      </c>
      <c r="HB494" s="1" t="s">
        <v>121</v>
      </c>
      <c r="HC494" s="1">
        <v>46085</v>
      </c>
      <c r="HD494" s="1" t="s">
        <v>1922</v>
      </c>
      <c r="IQ494" s="1" t="s">
        <v>95</v>
      </c>
      <c r="JC494" s="1" t="s">
        <v>107</v>
      </c>
      <c r="JE494" s="1" t="s">
        <v>127</v>
      </c>
      <c r="JF494" s="1" t="s">
        <v>128</v>
      </c>
      <c r="JG494" s="1">
        <v>46097</v>
      </c>
      <c r="JH494" s="1" t="s">
        <v>1923</v>
      </c>
      <c r="KU494" s="1" t="s">
        <v>95</v>
      </c>
      <c r="LG494" s="1" t="s">
        <v>107</v>
      </c>
      <c r="LI494" s="1" t="s">
        <v>127</v>
      </c>
      <c r="LJ494" s="1" t="s">
        <v>121</v>
      </c>
      <c r="LK494" s="1">
        <v>46099</v>
      </c>
      <c r="LL494" s="1" t="s">
        <v>1924</v>
      </c>
      <c r="MY494" s="1" t="s">
        <v>95</v>
      </c>
      <c r="NK494" s="1" t="s">
        <v>107</v>
      </c>
      <c r="NM494" s="1" t="s">
        <v>259</v>
      </c>
      <c r="NN494" s="1" t="s">
        <v>121</v>
      </c>
      <c r="NO494" s="1">
        <v>46101</v>
      </c>
      <c r="NP494" s="1" t="s">
        <v>1925</v>
      </c>
    </row>
    <row r="495" spans="1:437" x14ac:dyDescent="0.2">
      <c r="A495" s="1">
        <v>492</v>
      </c>
      <c r="B495" s="9">
        <v>46118.564560185187</v>
      </c>
      <c r="D495" s="9">
        <v>46082</v>
      </c>
      <c r="E495" s="1" t="s">
        <v>140</v>
      </c>
      <c r="F495" s="1" t="s">
        <v>1077</v>
      </c>
      <c r="G495" s="1" t="s">
        <v>1832</v>
      </c>
      <c r="H495" s="1">
        <v>1</v>
      </c>
      <c r="J495" s="1">
        <v>1</v>
      </c>
      <c r="L495" s="1" t="s">
        <v>209</v>
      </c>
      <c r="Q495" s="1" t="s">
        <v>1926</v>
      </c>
      <c r="R495" s="1" t="s">
        <v>126</v>
      </c>
      <c r="S495" s="1">
        <v>46085</v>
      </c>
      <c r="T495" s="1">
        <v>30</v>
      </c>
      <c r="U495" s="1">
        <v>1</v>
      </c>
      <c r="V495" s="1" t="s">
        <v>113</v>
      </c>
      <c r="W495" s="1" t="s">
        <v>1926</v>
      </c>
      <c r="X495" s="1" t="s">
        <v>126</v>
      </c>
      <c r="Y495" s="1">
        <v>46105</v>
      </c>
      <c r="Z495" s="1">
        <v>30</v>
      </c>
      <c r="AA495" s="1">
        <v>1</v>
      </c>
      <c r="AB495" s="1" t="s">
        <v>113</v>
      </c>
    </row>
    <row r="496" spans="1:437" x14ac:dyDescent="0.2">
      <c r="A496" s="1">
        <v>493</v>
      </c>
      <c r="B496" s="9">
        <v>46118.572280092594</v>
      </c>
      <c r="D496" s="9">
        <v>46082</v>
      </c>
      <c r="E496" s="1" t="s">
        <v>196</v>
      </c>
      <c r="F496" s="1" t="s">
        <v>471</v>
      </c>
      <c r="G496" s="1" t="s">
        <v>472</v>
      </c>
      <c r="H496" s="1">
        <v>6</v>
      </c>
      <c r="J496" s="1">
        <v>1</v>
      </c>
      <c r="K496" s="1">
        <v>2</v>
      </c>
      <c r="O496" s="1" t="s">
        <v>571</v>
      </c>
      <c r="GH496" s="1" t="s">
        <v>89</v>
      </c>
      <c r="GZ496" s="1" t="s">
        <v>108</v>
      </c>
      <c r="HA496" s="1" t="s">
        <v>127</v>
      </c>
      <c r="HB496" s="1" t="s">
        <v>121</v>
      </c>
      <c r="HC496" s="1">
        <v>46107</v>
      </c>
      <c r="HD496" s="1" t="s">
        <v>1927</v>
      </c>
      <c r="IL496" s="1" t="s">
        <v>89</v>
      </c>
      <c r="JA496" s="1" t="s">
        <v>105</v>
      </c>
      <c r="JD496" s="1" t="s">
        <v>108</v>
      </c>
      <c r="JE496" s="1" t="s">
        <v>185</v>
      </c>
      <c r="JF496" s="1" t="s">
        <v>121</v>
      </c>
      <c r="JG496" s="1">
        <v>46109</v>
      </c>
      <c r="JH496" s="1" t="s">
        <v>1928</v>
      </c>
    </row>
    <row r="497" spans="1:437" x14ac:dyDescent="0.2">
      <c r="A497" s="1">
        <v>494</v>
      </c>
      <c r="B497" s="9">
        <v>46118.586006944446</v>
      </c>
      <c r="D497" s="9">
        <v>46082</v>
      </c>
      <c r="E497" s="1" t="s">
        <v>77</v>
      </c>
      <c r="F497" s="1" t="s">
        <v>1929</v>
      </c>
      <c r="G497" s="1" t="s">
        <v>1761</v>
      </c>
      <c r="H497" s="1">
        <v>0</v>
      </c>
      <c r="I497" s="1">
        <v>0</v>
      </c>
      <c r="J497" s="1">
        <v>1</v>
      </c>
      <c r="K497" s="1">
        <v>0</v>
      </c>
      <c r="L497" s="1" t="s">
        <v>209</v>
      </c>
      <c r="M497" s="9" t="s">
        <v>214</v>
      </c>
      <c r="N497" s="1" t="s">
        <v>217</v>
      </c>
      <c r="O497" s="1" t="s">
        <v>571</v>
      </c>
      <c r="Q497" s="1" t="s">
        <v>1146</v>
      </c>
      <c r="R497" s="1" t="s">
        <v>121</v>
      </c>
      <c r="S497" s="1">
        <v>46101</v>
      </c>
      <c r="T497" s="1">
        <v>1</v>
      </c>
      <c r="U497" s="1">
        <v>2</v>
      </c>
      <c r="V497" s="1" t="s">
        <v>149</v>
      </c>
      <c r="W497" s="1" t="s">
        <v>1861</v>
      </c>
      <c r="X497" s="1" t="s">
        <v>121</v>
      </c>
      <c r="Y497" s="1">
        <v>46100</v>
      </c>
      <c r="Z497" s="1">
        <v>30</v>
      </c>
      <c r="AA497" s="1">
        <v>1</v>
      </c>
      <c r="AB497" s="1" t="s">
        <v>149</v>
      </c>
      <c r="AC497" s="1" t="s">
        <v>1862</v>
      </c>
      <c r="AD497" s="1" t="s">
        <v>121</v>
      </c>
      <c r="AE497" s="1">
        <v>46100</v>
      </c>
      <c r="AF497" s="1">
        <v>30</v>
      </c>
      <c r="AG497" s="1">
        <v>1</v>
      </c>
      <c r="AH497" s="1" t="s">
        <v>149</v>
      </c>
      <c r="AI497" s="1" t="s">
        <v>1930</v>
      </c>
      <c r="AJ497" s="1" t="s">
        <v>121</v>
      </c>
      <c r="AK497" s="1">
        <v>46100</v>
      </c>
      <c r="AL497" s="1">
        <v>30</v>
      </c>
      <c r="AM497" s="1">
        <v>1</v>
      </c>
      <c r="AN497" s="1" t="s">
        <v>149</v>
      </c>
      <c r="AO497" s="1" t="s">
        <v>415</v>
      </c>
      <c r="AP497" s="1" t="s">
        <v>121</v>
      </c>
      <c r="AQ497" s="1">
        <v>46093</v>
      </c>
      <c r="AR497" s="1">
        <v>25</v>
      </c>
      <c r="AS497" s="1">
        <v>1</v>
      </c>
      <c r="AT497" s="1" t="s">
        <v>149</v>
      </c>
      <c r="AU497" s="1" t="s">
        <v>1766</v>
      </c>
      <c r="AV497" s="1" t="s">
        <v>121</v>
      </c>
      <c r="AW497" s="1">
        <v>46086</v>
      </c>
      <c r="AX497" s="1">
        <v>90</v>
      </c>
      <c r="AY497" s="1">
        <v>2</v>
      </c>
      <c r="AZ497" s="1" t="s">
        <v>149</v>
      </c>
      <c r="BA497" s="1" t="s">
        <v>1764</v>
      </c>
      <c r="BB497" s="1" t="s">
        <v>112</v>
      </c>
      <c r="BC497" s="1">
        <v>46086</v>
      </c>
      <c r="BD497" s="1">
        <v>10</v>
      </c>
      <c r="BE497" s="1">
        <v>1</v>
      </c>
      <c r="BF497" s="1" t="s">
        <v>149</v>
      </c>
      <c r="BY497" s="1" t="s">
        <v>1931</v>
      </c>
      <c r="CI497" s="1" t="s">
        <v>53</v>
      </c>
      <c r="CJ497" s="1" t="s">
        <v>121</v>
      </c>
      <c r="CK497" s="1">
        <v>46093</v>
      </c>
      <c r="CL497" s="1">
        <v>120</v>
      </c>
      <c r="CM497" s="1">
        <v>3</v>
      </c>
      <c r="CN497" s="1" t="s">
        <v>1932</v>
      </c>
      <c r="CO497" s="1" t="s">
        <v>1767</v>
      </c>
      <c r="CY497" s="1" t="s">
        <v>53</v>
      </c>
      <c r="CZ497" s="1" t="s">
        <v>121</v>
      </c>
      <c r="DA497" s="1">
        <v>46094</v>
      </c>
      <c r="DB497" s="1">
        <v>90</v>
      </c>
      <c r="DC497" s="1">
        <v>4</v>
      </c>
      <c r="DD497" s="1" t="s">
        <v>1933</v>
      </c>
      <c r="DE497" s="1" t="s">
        <v>1768</v>
      </c>
      <c r="DO497" s="1" t="s">
        <v>53</v>
      </c>
      <c r="DP497" s="1" t="s">
        <v>121</v>
      </c>
      <c r="DQ497" s="1">
        <v>46107</v>
      </c>
      <c r="DR497" s="1">
        <v>15</v>
      </c>
      <c r="DS497" s="1">
        <v>1</v>
      </c>
      <c r="DT497" s="1" t="s">
        <v>149</v>
      </c>
      <c r="DU497" s="1" t="s">
        <v>1934</v>
      </c>
      <c r="EA497" s="1" t="s">
        <v>49</v>
      </c>
      <c r="EF497" s="1" t="s">
        <v>121</v>
      </c>
      <c r="EG497" s="1">
        <v>46108</v>
      </c>
      <c r="EH497" s="1">
        <v>15</v>
      </c>
      <c r="EI497" s="1">
        <v>1</v>
      </c>
      <c r="EJ497" s="1" t="s">
        <v>149</v>
      </c>
      <c r="EK497" s="1" t="s">
        <v>1935</v>
      </c>
      <c r="EQ497" s="1" t="s">
        <v>49</v>
      </c>
      <c r="EV497" s="1" t="s">
        <v>121</v>
      </c>
      <c r="EW497" s="1">
        <v>46100</v>
      </c>
      <c r="EX497" s="1">
        <v>30</v>
      </c>
      <c r="EY497" s="1">
        <v>1</v>
      </c>
      <c r="EZ497" s="1" t="s">
        <v>149</v>
      </c>
      <c r="PU497" s="1" t="s">
        <v>1936</v>
      </c>
    </row>
    <row r="498" spans="1:437" x14ac:dyDescent="0.2">
      <c r="A498" s="1">
        <v>495</v>
      </c>
      <c r="B498" s="9">
        <v>46119.56659722222</v>
      </c>
      <c r="D498" s="9">
        <v>46082</v>
      </c>
      <c r="E498" s="1" t="s">
        <v>91</v>
      </c>
      <c r="F498" s="1" t="s">
        <v>118</v>
      </c>
      <c r="G498" s="1" t="s">
        <v>119</v>
      </c>
      <c r="H498" s="1">
        <v>3</v>
      </c>
      <c r="I498" s="1">
        <v>2</v>
      </c>
      <c r="J498" s="1">
        <v>0</v>
      </c>
      <c r="K498" s="1">
        <v>0</v>
      </c>
      <c r="L498" s="1" t="s">
        <v>209</v>
      </c>
      <c r="N498" s="1" t="s">
        <v>217</v>
      </c>
      <c r="Q498" s="1" t="s">
        <v>422</v>
      </c>
      <c r="R498" s="1" t="s">
        <v>126</v>
      </c>
      <c r="S498" s="1">
        <v>46111</v>
      </c>
      <c r="T498" s="1">
        <v>15</v>
      </c>
      <c r="U498" s="1">
        <v>1</v>
      </c>
      <c r="V498" s="1" t="s">
        <v>113</v>
      </c>
      <c r="BY498" s="1" t="s">
        <v>1937</v>
      </c>
      <c r="CG498" s="1" t="s">
        <v>51</v>
      </c>
      <c r="CI498" s="1" t="s">
        <v>53</v>
      </c>
      <c r="CJ498" s="1" t="s">
        <v>121</v>
      </c>
      <c r="CK498" s="1">
        <v>46099</v>
      </c>
      <c r="CL498" s="1">
        <v>120</v>
      </c>
      <c r="CM498" s="1">
        <v>6</v>
      </c>
      <c r="CN498" s="1" t="s">
        <v>122</v>
      </c>
      <c r="CO498" s="1" t="s">
        <v>262</v>
      </c>
      <c r="CR498" s="1" t="s">
        <v>46</v>
      </c>
      <c r="CX498" s="1" t="s">
        <v>52</v>
      </c>
      <c r="CZ498" s="1" t="s">
        <v>121</v>
      </c>
      <c r="DA498" s="1">
        <v>46098</v>
      </c>
      <c r="DB498" s="1">
        <v>60</v>
      </c>
      <c r="DC498" s="1">
        <v>3</v>
      </c>
      <c r="DD498" s="1" t="s">
        <v>122</v>
      </c>
      <c r="DE498" s="1" t="s">
        <v>423</v>
      </c>
      <c r="DF498" s="1" t="s">
        <v>44</v>
      </c>
      <c r="DH498" s="1" t="s">
        <v>46</v>
      </c>
      <c r="DJ498" s="1" t="s">
        <v>48</v>
      </c>
      <c r="DL498" s="1" t="s">
        <v>50</v>
      </c>
      <c r="DP498" s="1" t="s">
        <v>121</v>
      </c>
      <c r="DQ498" s="1">
        <v>46085</v>
      </c>
      <c r="DR498" s="1">
        <v>60</v>
      </c>
      <c r="DS498" s="1">
        <v>6</v>
      </c>
      <c r="DT498" s="1" t="s">
        <v>113</v>
      </c>
      <c r="PU498" s="1" t="s">
        <v>1938</v>
      </c>
    </row>
    <row r="499" spans="1:437" x14ac:dyDescent="0.2">
      <c r="A499" s="1">
        <v>496</v>
      </c>
      <c r="B499" s="9">
        <v>46119.641377314816</v>
      </c>
      <c r="D499" s="9">
        <v>46082</v>
      </c>
      <c r="E499" s="1" t="s">
        <v>148</v>
      </c>
      <c r="F499" s="1" t="s">
        <v>436</v>
      </c>
      <c r="G499" s="1" t="s">
        <v>437</v>
      </c>
      <c r="H499" s="1">
        <v>4</v>
      </c>
      <c r="J499" s="1">
        <v>1</v>
      </c>
      <c r="L499" s="1" t="s">
        <v>209</v>
      </c>
      <c r="Q499" s="1" t="s">
        <v>1860</v>
      </c>
      <c r="R499" s="1" t="s">
        <v>126</v>
      </c>
      <c r="S499" s="1">
        <v>46108</v>
      </c>
      <c r="T499" s="1">
        <v>30</v>
      </c>
      <c r="U499" s="1">
        <v>1</v>
      </c>
      <c r="V499" s="1" t="s">
        <v>149</v>
      </c>
    </row>
    <row r="500" spans="1:437" x14ac:dyDescent="0.2">
      <c r="A500" s="1">
        <v>497</v>
      </c>
      <c r="B500" s="9">
        <v>46119.65556712963</v>
      </c>
      <c r="D500" s="9">
        <v>46082</v>
      </c>
      <c r="E500" s="1" t="s">
        <v>137</v>
      </c>
      <c r="F500" s="1" t="s">
        <v>548</v>
      </c>
      <c r="G500" s="1" t="s">
        <v>549</v>
      </c>
      <c r="H500" s="1">
        <v>3</v>
      </c>
      <c r="I500" s="1">
        <v>1</v>
      </c>
      <c r="J500" s="1">
        <v>1</v>
      </c>
      <c r="K500" s="1">
        <v>1</v>
      </c>
      <c r="L500" s="1" t="s">
        <v>209</v>
      </c>
      <c r="N500" s="1" t="s">
        <v>217</v>
      </c>
      <c r="Q500" s="1" t="s">
        <v>138</v>
      </c>
      <c r="R500" s="1" t="s">
        <v>128</v>
      </c>
      <c r="S500" s="1">
        <v>46086</v>
      </c>
      <c r="T500" s="1">
        <v>30</v>
      </c>
      <c r="U500" s="1">
        <v>1</v>
      </c>
      <c r="V500" s="1" t="s">
        <v>122</v>
      </c>
      <c r="W500" s="1" t="s">
        <v>138</v>
      </c>
      <c r="X500" s="1" t="s">
        <v>128</v>
      </c>
      <c r="Y500" s="1">
        <v>46106</v>
      </c>
      <c r="Z500" s="1">
        <v>60</v>
      </c>
      <c r="AA500" s="1">
        <v>1</v>
      </c>
      <c r="AB500" s="1" t="s">
        <v>113</v>
      </c>
      <c r="BY500" s="1" t="s">
        <v>1060</v>
      </c>
      <c r="CB500" s="1" t="s">
        <v>46</v>
      </c>
      <c r="CJ500" s="1" t="s">
        <v>126</v>
      </c>
      <c r="CK500" s="1">
        <v>46091</v>
      </c>
      <c r="CL500" s="1">
        <v>15</v>
      </c>
      <c r="CM500" s="1">
        <v>1</v>
      </c>
      <c r="CN500" s="1" t="s">
        <v>122</v>
      </c>
    </row>
    <row r="501" spans="1:437" x14ac:dyDescent="0.2">
      <c r="A501" s="1">
        <v>498</v>
      </c>
      <c r="B501" s="9">
        <v>46120.631655092591</v>
      </c>
      <c r="D501" s="9">
        <v>46082</v>
      </c>
      <c r="E501" s="1" t="s">
        <v>166</v>
      </c>
      <c r="F501" s="1" t="s">
        <v>1336</v>
      </c>
      <c r="G501" s="1" t="s">
        <v>1337</v>
      </c>
      <c r="H501" s="1">
        <v>3</v>
      </c>
      <c r="I501" s="1">
        <v>0</v>
      </c>
      <c r="J501" s="1">
        <v>1</v>
      </c>
      <c r="K501" s="1">
        <v>0</v>
      </c>
      <c r="N501" s="1" t="s">
        <v>217</v>
      </c>
      <c r="O501" s="1" t="s">
        <v>571</v>
      </c>
      <c r="BY501" s="1" t="s">
        <v>1404</v>
      </c>
      <c r="CB501" s="1" t="s">
        <v>46</v>
      </c>
      <c r="CJ501" s="1" t="s">
        <v>121</v>
      </c>
      <c r="CK501" s="1">
        <v>46085</v>
      </c>
      <c r="CL501" s="1">
        <v>90</v>
      </c>
      <c r="CM501" s="1">
        <v>8</v>
      </c>
      <c r="CN501" s="1" t="s">
        <v>113</v>
      </c>
      <c r="CY501" s="1" t="s">
        <v>53</v>
      </c>
      <c r="CZ501" s="1" t="s">
        <v>121</v>
      </c>
      <c r="DA501" s="1">
        <v>46112</v>
      </c>
      <c r="DB501" s="1">
        <v>60</v>
      </c>
      <c r="DC501" s="1">
        <v>1</v>
      </c>
      <c r="DD501" s="1" t="s">
        <v>113</v>
      </c>
      <c r="FD501" s="1" t="s">
        <v>59</v>
      </c>
      <c r="FS501" s="1" t="s">
        <v>74</v>
      </c>
      <c r="GX501" s="1" t="s">
        <v>106</v>
      </c>
      <c r="HA501" s="1" t="s">
        <v>130</v>
      </c>
      <c r="HB501" s="1" t="s">
        <v>121</v>
      </c>
      <c r="HC501" s="1">
        <v>46093</v>
      </c>
      <c r="HD501" s="1" t="s">
        <v>1939</v>
      </c>
    </row>
    <row r="502" spans="1:437" x14ac:dyDescent="0.2">
      <c r="A502" s="1">
        <v>499</v>
      </c>
      <c r="B502" s="9">
        <v>46121.3984375</v>
      </c>
      <c r="D502" s="9">
        <v>46082</v>
      </c>
      <c r="E502" s="1" t="s">
        <v>170</v>
      </c>
      <c r="F502" s="1" t="s">
        <v>563</v>
      </c>
      <c r="G502" s="1" t="s">
        <v>564</v>
      </c>
      <c r="J502" s="1">
        <v>1</v>
      </c>
      <c r="M502" s="9" t="s">
        <v>214</v>
      </c>
      <c r="N502" s="1" t="s">
        <v>217</v>
      </c>
      <c r="AU502" s="1" t="s">
        <v>1334</v>
      </c>
      <c r="AV502" s="1" t="s">
        <v>121</v>
      </c>
      <c r="AW502" s="1">
        <v>46086</v>
      </c>
      <c r="AX502" s="1">
        <v>90</v>
      </c>
      <c r="AY502" s="1">
        <v>5</v>
      </c>
      <c r="AZ502" s="1" t="s">
        <v>122</v>
      </c>
      <c r="BA502" s="1" t="s">
        <v>1940</v>
      </c>
      <c r="BB502" s="1" t="s">
        <v>121</v>
      </c>
      <c r="BC502" s="1">
        <v>46086</v>
      </c>
      <c r="BD502" s="1">
        <v>90</v>
      </c>
      <c r="BE502" s="1">
        <v>4</v>
      </c>
      <c r="BF502" s="1" t="s">
        <v>122</v>
      </c>
      <c r="BG502" s="1" t="s">
        <v>1777</v>
      </c>
      <c r="BH502" s="1" t="s">
        <v>121</v>
      </c>
      <c r="BI502" s="1">
        <v>46100</v>
      </c>
      <c r="BJ502" s="1">
        <v>90</v>
      </c>
      <c r="BK502" s="1">
        <v>5</v>
      </c>
      <c r="BL502" s="1" t="s">
        <v>122</v>
      </c>
      <c r="BY502" s="1" t="s">
        <v>499</v>
      </c>
      <c r="CF502" s="1" t="s">
        <v>50</v>
      </c>
      <c r="CJ502" s="1" t="s">
        <v>121</v>
      </c>
      <c r="CK502" s="1">
        <v>46101</v>
      </c>
      <c r="CL502" s="1">
        <v>210</v>
      </c>
      <c r="CM502" s="1">
        <v>5</v>
      </c>
      <c r="CN502" s="1" t="s">
        <v>122</v>
      </c>
    </row>
    <row r="503" spans="1:437" x14ac:dyDescent="0.2">
      <c r="A503" s="1">
        <v>500</v>
      </c>
      <c r="B503" s="9">
        <v>46121.423275462963</v>
      </c>
      <c r="D503" s="9">
        <v>46082</v>
      </c>
      <c r="E503" s="1" t="s">
        <v>182</v>
      </c>
      <c r="F503" s="1" t="s">
        <v>427</v>
      </c>
      <c r="G503" s="1" t="s">
        <v>428</v>
      </c>
      <c r="H503" s="1">
        <v>4</v>
      </c>
      <c r="J503" s="1">
        <v>4</v>
      </c>
      <c r="L503" s="1" t="s">
        <v>209</v>
      </c>
      <c r="M503" s="9" t="s">
        <v>214</v>
      </c>
      <c r="O503" s="1" t="s">
        <v>571</v>
      </c>
      <c r="Q503" s="1" t="s">
        <v>1266</v>
      </c>
      <c r="R503" s="1" t="s">
        <v>121</v>
      </c>
      <c r="S503" s="1">
        <v>46104</v>
      </c>
      <c r="T503" s="1">
        <v>60</v>
      </c>
      <c r="U503" s="1">
        <v>2</v>
      </c>
      <c r="V503" s="1" t="s">
        <v>113</v>
      </c>
      <c r="W503" s="1" t="s">
        <v>432</v>
      </c>
      <c r="X503" s="1" t="s">
        <v>121</v>
      </c>
      <c r="Y503" s="1">
        <v>46093</v>
      </c>
      <c r="Z503" s="1">
        <v>60</v>
      </c>
      <c r="AA503" s="1">
        <v>1</v>
      </c>
      <c r="AB503" s="1" t="s">
        <v>113</v>
      </c>
      <c r="AC503" s="1" t="s">
        <v>432</v>
      </c>
      <c r="AD503" s="1" t="s">
        <v>121</v>
      </c>
      <c r="AE503" s="1">
        <v>46099</v>
      </c>
      <c r="AF503" s="1">
        <v>45</v>
      </c>
      <c r="AG503" s="1">
        <v>1</v>
      </c>
      <c r="AH503" s="1" t="s">
        <v>113</v>
      </c>
      <c r="AU503" s="1" t="s">
        <v>429</v>
      </c>
      <c r="AV503" s="1" t="s">
        <v>121</v>
      </c>
      <c r="AW503" s="1">
        <v>46085</v>
      </c>
      <c r="AX503" s="1">
        <v>60</v>
      </c>
      <c r="AY503" s="1">
        <v>2</v>
      </c>
      <c r="AZ503" s="1" t="s">
        <v>122</v>
      </c>
      <c r="BA503" s="1" t="s">
        <v>425</v>
      </c>
      <c r="BB503" s="1" t="s">
        <v>121</v>
      </c>
      <c r="BC503" s="1">
        <v>46101</v>
      </c>
      <c r="BD503" s="1">
        <v>60</v>
      </c>
      <c r="BE503" s="1">
        <v>3</v>
      </c>
      <c r="BF503" s="1" t="s">
        <v>113</v>
      </c>
      <c r="FC503" s="1" t="s">
        <v>58</v>
      </c>
      <c r="GG503" s="1" t="s">
        <v>88</v>
      </c>
    </row>
    <row r="504" spans="1:437" x14ac:dyDescent="0.2">
      <c r="A504" s="1">
        <v>501</v>
      </c>
      <c r="B504" s="9">
        <v>46121.448645833334</v>
      </c>
      <c r="D504" s="9">
        <v>46082</v>
      </c>
      <c r="E504" s="1" t="s">
        <v>125</v>
      </c>
      <c r="F504" s="1" t="s">
        <v>1313</v>
      </c>
      <c r="G504" s="1" t="s">
        <v>1314</v>
      </c>
      <c r="H504" s="1">
        <v>1</v>
      </c>
      <c r="I504" s="1">
        <v>4</v>
      </c>
      <c r="J504" s="1">
        <v>0</v>
      </c>
      <c r="K504" s="1">
        <v>8</v>
      </c>
      <c r="N504" s="1" t="s">
        <v>217</v>
      </c>
      <c r="O504" s="1" t="s">
        <v>571</v>
      </c>
      <c r="BY504" s="1" t="s">
        <v>528</v>
      </c>
      <c r="CC504" s="1" t="s">
        <v>47</v>
      </c>
      <c r="CJ504" s="1" t="s">
        <v>121</v>
      </c>
      <c r="CK504" s="1">
        <v>46106</v>
      </c>
      <c r="CL504" s="1">
        <v>60</v>
      </c>
      <c r="CM504" s="1">
        <v>1</v>
      </c>
      <c r="CN504" s="1" t="s">
        <v>1201</v>
      </c>
      <c r="CO504" s="1" t="s">
        <v>58</v>
      </c>
      <c r="CQ504" s="1" t="s">
        <v>45</v>
      </c>
      <c r="CZ504" s="1" t="s">
        <v>121</v>
      </c>
      <c r="DA504" s="1">
        <v>46086</v>
      </c>
      <c r="DB504" s="1">
        <v>300</v>
      </c>
      <c r="DC504" s="1">
        <v>1</v>
      </c>
      <c r="DD504" s="1" t="s">
        <v>1201</v>
      </c>
      <c r="DE504" s="1" t="s">
        <v>58</v>
      </c>
      <c r="DG504" s="1" t="s">
        <v>45</v>
      </c>
      <c r="DP504" s="1" t="s">
        <v>121</v>
      </c>
      <c r="DQ504" s="1">
        <v>46093</v>
      </c>
      <c r="DR504" s="1">
        <v>300</v>
      </c>
      <c r="DS504" s="1">
        <v>1</v>
      </c>
      <c r="DT504" s="1" t="s">
        <v>146</v>
      </c>
      <c r="DU504" s="1" t="s">
        <v>58</v>
      </c>
      <c r="DW504" s="1" t="s">
        <v>45</v>
      </c>
      <c r="EF504" s="1" t="s">
        <v>121</v>
      </c>
      <c r="EG504" s="1">
        <v>46094</v>
      </c>
      <c r="EH504" s="1">
        <v>300</v>
      </c>
      <c r="EI504" s="1">
        <v>1</v>
      </c>
      <c r="EJ504" s="1" t="s">
        <v>1201</v>
      </c>
      <c r="EK504" s="1" t="s">
        <v>58</v>
      </c>
      <c r="EM504" s="1" t="s">
        <v>45</v>
      </c>
      <c r="EV504" s="1" t="s">
        <v>121</v>
      </c>
      <c r="EW504" s="1">
        <v>46104</v>
      </c>
      <c r="EX504" s="1">
        <v>300</v>
      </c>
      <c r="EY504" s="1">
        <v>1</v>
      </c>
      <c r="EZ504" s="1" t="s">
        <v>146</v>
      </c>
      <c r="FC504" s="1" t="s">
        <v>58</v>
      </c>
      <c r="GN504" s="1" t="s">
        <v>96</v>
      </c>
    </row>
    <row r="505" spans="1:437" x14ac:dyDescent="0.2">
      <c r="A505" s="1">
        <v>502</v>
      </c>
      <c r="B505" s="9">
        <v>46121.499756944446</v>
      </c>
      <c r="D505" s="9">
        <v>46082</v>
      </c>
      <c r="E505" s="1" t="s">
        <v>155</v>
      </c>
      <c r="F505" s="1" t="s">
        <v>530</v>
      </c>
      <c r="G505" s="1" t="s">
        <v>552</v>
      </c>
      <c r="H505" s="1">
        <v>3</v>
      </c>
      <c r="K505" s="1">
        <v>2</v>
      </c>
      <c r="L505" s="1" t="s">
        <v>209</v>
      </c>
      <c r="N505" s="1" t="s">
        <v>217</v>
      </c>
      <c r="Q505" s="1" t="s">
        <v>1165</v>
      </c>
      <c r="R505" s="1" t="s">
        <v>121</v>
      </c>
      <c r="S505" s="1">
        <v>46083</v>
      </c>
      <c r="T505" s="1">
        <v>60</v>
      </c>
      <c r="U505" s="1">
        <v>2</v>
      </c>
      <c r="V505" s="1" t="s">
        <v>122</v>
      </c>
      <c r="W505" s="1" t="s">
        <v>1165</v>
      </c>
      <c r="X505" s="1" t="s">
        <v>121</v>
      </c>
      <c r="Y505" s="1">
        <v>46094</v>
      </c>
      <c r="Z505" s="1">
        <v>120</v>
      </c>
      <c r="AA505" s="1">
        <v>3</v>
      </c>
      <c r="AB505" s="1" t="s">
        <v>122</v>
      </c>
      <c r="AC505" s="1" t="s">
        <v>1165</v>
      </c>
      <c r="AD505" s="1" t="s">
        <v>121</v>
      </c>
      <c r="AE505" s="1">
        <v>46099</v>
      </c>
      <c r="AF505" s="1">
        <v>60</v>
      </c>
      <c r="AG505" s="1">
        <v>2</v>
      </c>
      <c r="AH505" s="1" t="s">
        <v>122</v>
      </c>
      <c r="BY505" s="1" t="s">
        <v>512</v>
      </c>
      <c r="CB505" s="1" t="s">
        <v>46</v>
      </c>
      <c r="CJ505" s="1" t="s">
        <v>121</v>
      </c>
      <c r="CK505" s="1">
        <v>46084</v>
      </c>
      <c r="CL505" s="1">
        <v>120</v>
      </c>
      <c r="CM505" s="1">
        <v>3</v>
      </c>
      <c r="CN505" s="1" t="s">
        <v>122</v>
      </c>
      <c r="CO505" s="1" t="s">
        <v>156</v>
      </c>
      <c r="CR505" s="1" t="s">
        <v>46</v>
      </c>
      <c r="CZ505" s="1" t="s">
        <v>121</v>
      </c>
      <c r="DA505" s="1">
        <v>46098</v>
      </c>
      <c r="DB505" s="1">
        <v>120</v>
      </c>
      <c r="DC505" s="1">
        <v>2</v>
      </c>
      <c r="DD505" s="1" t="s">
        <v>122</v>
      </c>
    </row>
    <row r="506" spans="1:437" x14ac:dyDescent="0.2">
      <c r="A506" s="1">
        <v>503</v>
      </c>
      <c r="B506" s="9">
        <v>46121.53361111111</v>
      </c>
      <c r="D506" s="9">
        <v>46082</v>
      </c>
      <c r="E506" s="1" t="s">
        <v>144</v>
      </c>
      <c r="F506" s="1" t="s">
        <v>550</v>
      </c>
      <c r="G506" s="1" t="s">
        <v>551</v>
      </c>
      <c r="H506" s="1">
        <v>3</v>
      </c>
      <c r="K506" s="1">
        <v>1</v>
      </c>
      <c r="N506" s="1" t="s">
        <v>217</v>
      </c>
      <c r="O506" s="1" t="s">
        <v>571</v>
      </c>
      <c r="BY506" s="1" t="s">
        <v>1275</v>
      </c>
      <c r="CB506" s="1" t="s">
        <v>46</v>
      </c>
      <c r="CJ506" s="1" t="s">
        <v>121</v>
      </c>
      <c r="CK506" s="1">
        <v>46084</v>
      </c>
      <c r="CL506" s="1">
        <v>120</v>
      </c>
      <c r="CM506" s="1">
        <v>25</v>
      </c>
      <c r="CN506" s="1" t="s">
        <v>115</v>
      </c>
      <c r="CU506" s="1" t="s">
        <v>49</v>
      </c>
      <c r="CZ506" s="1" t="s">
        <v>121</v>
      </c>
      <c r="DA506" s="1">
        <v>46105</v>
      </c>
      <c r="DB506" s="1">
        <v>60</v>
      </c>
      <c r="DC506" s="1">
        <v>15</v>
      </c>
      <c r="DD506" s="1" t="s">
        <v>115</v>
      </c>
      <c r="FD506" s="1" t="s">
        <v>59</v>
      </c>
      <c r="FS506" s="1" t="s">
        <v>74</v>
      </c>
      <c r="GX506" s="1" t="s">
        <v>106</v>
      </c>
      <c r="HA506" s="1" t="s">
        <v>130</v>
      </c>
      <c r="HB506" s="1" t="s">
        <v>128</v>
      </c>
      <c r="HC506" s="1">
        <v>46090</v>
      </c>
      <c r="HD506" s="1" t="s">
        <v>1941</v>
      </c>
    </row>
    <row r="507" spans="1:437" x14ac:dyDescent="0.2">
      <c r="A507" s="1">
        <v>504</v>
      </c>
      <c r="B507" s="9">
        <v>46121.53565972222</v>
      </c>
      <c r="D507" s="9">
        <v>46082</v>
      </c>
      <c r="E507" s="1" t="s">
        <v>194</v>
      </c>
      <c r="F507" s="1" t="s">
        <v>576</v>
      </c>
      <c r="G507" s="1" t="s">
        <v>577</v>
      </c>
      <c r="H507" s="1">
        <v>2</v>
      </c>
      <c r="J507" s="1">
        <v>4</v>
      </c>
      <c r="K507" s="1">
        <v>1</v>
      </c>
      <c r="O507" s="1" t="s">
        <v>571</v>
      </c>
      <c r="GU507" s="1" t="s">
        <v>103</v>
      </c>
      <c r="GY507" s="1" t="s">
        <v>107</v>
      </c>
      <c r="HA507" s="1" t="s">
        <v>127</v>
      </c>
      <c r="HB507" s="1" t="s">
        <v>128</v>
      </c>
      <c r="HC507" s="1">
        <v>46100</v>
      </c>
      <c r="HD507" s="1" t="s">
        <v>1942</v>
      </c>
      <c r="JA507" s="1" t="s">
        <v>105</v>
      </c>
      <c r="JE507" s="1" t="s">
        <v>130</v>
      </c>
      <c r="JF507" s="1" t="s">
        <v>121</v>
      </c>
      <c r="JG507" s="1">
        <v>46108</v>
      </c>
      <c r="JH507" s="1" t="s">
        <v>1943</v>
      </c>
      <c r="LG507" s="1" t="s">
        <v>107</v>
      </c>
      <c r="LI507" s="1" t="s">
        <v>130</v>
      </c>
      <c r="LJ507" s="1" t="s">
        <v>121</v>
      </c>
      <c r="LK507" s="1">
        <v>46112</v>
      </c>
      <c r="LL507" s="1" t="s">
        <v>1944</v>
      </c>
    </row>
    <row r="508" spans="1:437" x14ac:dyDescent="0.2">
      <c r="A508" s="1">
        <v>505</v>
      </c>
      <c r="B508" s="9">
        <v>46121.622187499997</v>
      </c>
      <c r="D508" s="9">
        <v>46082</v>
      </c>
      <c r="E508" s="1" t="s">
        <v>129</v>
      </c>
      <c r="F508" s="1" t="s">
        <v>568</v>
      </c>
      <c r="G508" s="1" t="s">
        <v>569</v>
      </c>
      <c r="H508" s="1">
        <v>2</v>
      </c>
      <c r="I508" s="1">
        <v>0</v>
      </c>
      <c r="J508" s="1">
        <v>1</v>
      </c>
      <c r="K508" s="1">
        <v>0</v>
      </c>
      <c r="M508" s="9" t="s">
        <v>214</v>
      </c>
      <c r="N508" s="1" t="s">
        <v>217</v>
      </c>
      <c r="O508" s="1" t="s">
        <v>571</v>
      </c>
      <c r="AU508" s="1" t="s">
        <v>1193</v>
      </c>
      <c r="AV508" s="1" t="s">
        <v>121</v>
      </c>
      <c r="AW508" s="1">
        <v>46097</v>
      </c>
      <c r="AX508" s="1">
        <v>240</v>
      </c>
      <c r="AY508" s="1">
        <v>12</v>
      </c>
      <c r="AZ508" s="1" t="s">
        <v>113</v>
      </c>
      <c r="BA508" s="1" t="s">
        <v>459</v>
      </c>
      <c r="BB508" s="1" t="s">
        <v>121</v>
      </c>
      <c r="BC508" s="1">
        <v>46094</v>
      </c>
      <c r="BD508" s="1">
        <v>90</v>
      </c>
      <c r="BE508" s="1">
        <v>4</v>
      </c>
      <c r="BF508" s="1" t="s">
        <v>113</v>
      </c>
      <c r="BG508" s="1" t="s">
        <v>1093</v>
      </c>
      <c r="BH508" s="1" t="s">
        <v>126</v>
      </c>
      <c r="BI508" s="1">
        <v>46108</v>
      </c>
      <c r="BJ508" s="1">
        <v>30</v>
      </c>
      <c r="BK508" s="1">
        <v>6</v>
      </c>
      <c r="BL508" s="1" t="s">
        <v>113</v>
      </c>
      <c r="BM508" s="1" t="s">
        <v>1945</v>
      </c>
      <c r="BN508" s="1" t="s">
        <v>121</v>
      </c>
      <c r="BO508" s="1">
        <v>46097</v>
      </c>
      <c r="BP508" s="1">
        <v>60</v>
      </c>
      <c r="BQ508" s="1">
        <v>3</v>
      </c>
      <c r="BR508" s="1" t="s">
        <v>113</v>
      </c>
      <c r="BY508" s="1" t="s">
        <v>1094</v>
      </c>
      <c r="CC508" s="1" t="s">
        <v>47</v>
      </c>
      <c r="CJ508" s="1" t="s">
        <v>121</v>
      </c>
      <c r="CK508" s="1">
        <v>46085</v>
      </c>
      <c r="CL508" s="1">
        <v>90</v>
      </c>
      <c r="CM508" s="1">
        <v>15</v>
      </c>
      <c r="CN508" s="1" t="s">
        <v>113</v>
      </c>
      <c r="CO508" s="1" t="s">
        <v>413</v>
      </c>
      <c r="CS508" s="1" t="s">
        <v>47</v>
      </c>
      <c r="CZ508" s="1" t="s">
        <v>121</v>
      </c>
      <c r="DA508" s="1">
        <v>46099</v>
      </c>
      <c r="DB508" s="1">
        <v>60</v>
      </c>
      <c r="DC508" s="1">
        <v>24</v>
      </c>
      <c r="DD508" s="1" t="s">
        <v>113</v>
      </c>
      <c r="DE508" s="1" t="s">
        <v>413</v>
      </c>
      <c r="DG508" s="1" t="s">
        <v>45</v>
      </c>
      <c r="DP508" s="1" t="s">
        <v>128</v>
      </c>
      <c r="DQ508" s="1">
        <v>46091</v>
      </c>
      <c r="DR508" s="1">
        <v>60</v>
      </c>
      <c r="DS508" s="1">
        <v>15</v>
      </c>
      <c r="DT508" s="1" t="s">
        <v>113</v>
      </c>
      <c r="DU508" s="1" t="s">
        <v>1946</v>
      </c>
      <c r="EA508" s="1" t="s">
        <v>49</v>
      </c>
      <c r="EF508" s="1" t="s">
        <v>121</v>
      </c>
      <c r="EG508" s="1">
        <v>46112</v>
      </c>
      <c r="EH508" s="1">
        <v>180</v>
      </c>
      <c r="EI508" s="1">
        <v>12</v>
      </c>
      <c r="EJ508" s="1" t="s">
        <v>113</v>
      </c>
      <c r="EK508" s="1" t="s">
        <v>1947</v>
      </c>
      <c r="EM508" s="1" t="s">
        <v>45</v>
      </c>
      <c r="EV508" s="1" t="s">
        <v>128</v>
      </c>
      <c r="EW508" s="1">
        <v>46106</v>
      </c>
      <c r="EX508" s="1">
        <v>60</v>
      </c>
      <c r="EY508" s="1">
        <v>2</v>
      </c>
      <c r="EZ508" s="1" t="s">
        <v>113</v>
      </c>
      <c r="FD508" s="1" t="s">
        <v>59</v>
      </c>
      <c r="FS508" s="1" t="s">
        <v>74</v>
      </c>
      <c r="GP508" s="1" t="s">
        <v>98</v>
      </c>
      <c r="GY508" s="1" t="s">
        <v>107</v>
      </c>
      <c r="HA508" s="1" t="s">
        <v>127</v>
      </c>
      <c r="HB508" s="1" t="s">
        <v>128</v>
      </c>
      <c r="HC508" s="1">
        <v>46101</v>
      </c>
      <c r="HD508" s="1" t="s">
        <v>1948</v>
      </c>
      <c r="HH508" s="1" t="s">
        <v>59</v>
      </c>
      <c r="HW508" s="1" t="s">
        <v>74</v>
      </c>
      <c r="IT508" s="1" t="s">
        <v>98</v>
      </c>
      <c r="JC508" s="1" t="s">
        <v>107</v>
      </c>
      <c r="JE508" s="1" t="s">
        <v>185</v>
      </c>
      <c r="JF508" s="1" t="s">
        <v>121</v>
      </c>
      <c r="JG508" s="1">
        <v>46093</v>
      </c>
      <c r="JH508" s="1" t="s">
        <v>1949</v>
      </c>
      <c r="JL508" s="1" t="s">
        <v>59</v>
      </c>
      <c r="KA508" s="1" t="s">
        <v>74</v>
      </c>
      <c r="KX508" s="1" t="s">
        <v>98</v>
      </c>
      <c r="LH508" s="1" t="s">
        <v>108</v>
      </c>
      <c r="LI508" s="1" t="s">
        <v>130</v>
      </c>
      <c r="LJ508" s="1" t="s">
        <v>128</v>
      </c>
      <c r="LK508" s="1">
        <v>46100</v>
      </c>
      <c r="LL508" s="1" t="s">
        <v>1950</v>
      </c>
      <c r="LP508" s="1" t="s">
        <v>59</v>
      </c>
      <c r="ME508" s="1" t="s">
        <v>74</v>
      </c>
      <c r="NB508" s="1" t="s">
        <v>98</v>
      </c>
      <c r="NJ508" s="1" t="s">
        <v>106</v>
      </c>
      <c r="NM508" s="1" t="s">
        <v>185</v>
      </c>
      <c r="NN508" s="1" t="s">
        <v>121</v>
      </c>
      <c r="NO508" s="1">
        <v>46099</v>
      </c>
      <c r="NP508" s="1" t="s">
        <v>1951</v>
      </c>
      <c r="NT508" s="1" t="s">
        <v>59</v>
      </c>
      <c r="OI508" s="1" t="s">
        <v>74</v>
      </c>
      <c r="PF508" s="1" t="s">
        <v>98</v>
      </c>
      <c r="PO508" s="1" t="s">
        <v>107</v>
      </c>
      <c r="PQ508" s="1" t="s">
        <v>185</v>
      </c>
      <c r="PR508" s="1" t="s">
        <v>121</v>
      </c>
      <c r="PS508" s="1">
        <v>46112</v>
      </c>
      <c r="PT508" s="1" t="s">
        <v>1952</v>
      </c>
      <c r="PU508" s="1" t="s">
        <v>1953</v>
      </c>
    </row>
    <row r="509" spans="1:437" x14ac:dyDescent="0.2">
      <c r="A509" s="1">
        <v>506</v>
      </c>
      <c r="B509" s="9">
        <v>46122.364502314813</v>
      </c>
      <c r="D509" s="9">
        <v>46082</v>
      </c>
      <c r="E509" s="1" t="s">
        <v>195</v>
      </c>
      <c r="F509" s="1" t="s">
        <v>619</v>
      </c>
      <c r="G509" s="1" t="s">
        <v>620</v>
      </c>
      <c r="H509" s="1">
        <v>8</v>
      </c>
      <c r="I509" s="1">
        <v>0</v>
      </c>
      <c r="J509" s="1">
        <v>1</v>
      </c>
      <c r="K509" s="1">
        <v>0</v>
      </c>
      <c r="O509" s="1" t="s">
        <v>571</v>
      </c>
      <c r="FK509" s="1" t="s">
        <v>66</v>
      </c>
      <c r="FL509" s="1" t="s">
        <v>67</v>
      </c>
      <c r="GE509" s="1" t="s">
        <v>86</v>
      </c>
      <c r="GY509" s="1" t="s">
        <v>107</v>
      </c>
      <c r="HA509" s="1" t="s">
        <v>185</v>
      </c>
      <c r="HB509" s="1" t="s">
        <v>121</v>
      </c>
      <c r="HC509" s="1">
        <v>46138</v>
      </c>
      <c r="HD509" s="1" t="s">
        <v>1954</v>
      </c>
    </row>
    <row r="510" spans="1:437" x14ac:dyDescent="0.2">
      <c r="A510" s="1">
        <v>507</v>
      </c>
      <c r="B510" s="9">
        <v>46122.402812499997</v>
      </c>
      <c r="D510" s="9">
        <v>46082</v>
      </c>
      <c r="E510" s="1" t="s">
        <v>157</v>
      </c>
      <c r="F510" s="1" t="s">
        <v>158</v>
      </c>
      <c r="G510" s="1" t="s">
        <v>159</v>
      </c>
      <c r="H510" s="1">
        <v>9</v>
      </c>
      <c r="I510" s="1">
        <v>2</v>
      </c>
      <c r="J510" s="1">
        <v>9</v>
      </c>
      <c r="K510" s="1">
        <v>2</v>
      </c>
      <c r="N510" s="1" t="s">
        <v>217</v>
      </c>
      <c r="O510" s="1" t="s">
        <v>571</v>
      </c>
      <c r="BY510" s="1" t="s">
        <v>156</v>
      </c>
      <c r="CA510" s="1" t="s">
        <v>45</v>
      </c>
      <c r="CJ510" s="1" t="s">
        <v>121</v>
      </c>
      <c r="CK510" s="1">
        <v>46091</v>
      </c>
      <c r="CL510" s="1">
        <v>90</v>
      </c>
      <c r="CM510" s="1">
        <v>23</v>
      </c>
      <c r="CN510" s="1" t="s">
        <v>149</v>
      </c>
      <c r="CO510" s="1" t="s">
        <v>299</v>
      </c>
      <c r="CQ510" s="1" t="s">
        <v>45</v>
      </c>
      <c r="CZ510" s="1" t="s">
        <v>121</v>
      </c>
      <c r="DA510" s="1">
        <v>46102</v>
      </c>
      <c r="DB510" s="1">
        <v>120</v>
      </c>
      <c r="DC510" s="1">
        <v>9</v>
      </c>
      <c r="DD510" s="1" t="s">
        <v>149</v>
      </c>
      <c r="FF510" s="1" t="s">
        <v>61</v>
      </c>
      <c r="FW510" s="1" t="s">
        <v>78</v>
      </c>
      <c r="GQ510" s="1" t="s">
        <v>99</v>
      </c>
      <c r="GY510" s="1" t="s">
        <v>107</v>
      </c>
      <c r="HA510" s="1" t="s">
        <v>185</v>
      </c>
      <c r="HB510" s="1" t="s">
        <v>121</v>
      </c>
      <c r="HC510" s="1">
        <v>46091</v>
      </c>
      <c r="HD510" s="1" t="s">
        <v>1955</v>
      </c>
      <c r="HJ510" s="1" t="s">
        <v>61</v>
      </c>
      <c r="IU510" s="1" t="s">
        <v>99</v>
      </c>
      <c r="JC510" s="1" t="s">
        <v>107</v>
      </c>
      <c r="JE510" s="1" t="s">
        <v>185</v>
      </c>
      <c r="JF510" s="1" t="s">
        <v>128</v>
      </c>
      <c r="JG510" s="1">
        <v>46098</v>
      </c>
      <c r="JH510" s="1" t="s">
        <v>1956</v>
      </c>
    </row>
    <row r="511" spans="1:437" x14ac:dyDescent="0.2">
      <c r="A511" s="1">
        <v>508</v>
      </c>
      <c r="B511" s="9">
        <v>46122.457129629627</v>
      </c>
      <c r="D511" s="9">
        <v>46082</v>
      </c>
      <c r="E511" s="1" t="s">
        <v>69</v>
      </c>
      <c r="F511" s="1" t="s">
        <v>1957</v>
      </c>
      <c r="G511" s="1" t="s">
        <v>547</v>
      </c>
      <c r="J511" s="1">
        <v>2</v>
      </c>
      <c r="O511" s="1" t="s">
        <v>571</v>
      </c>
      <c r="FG511" s="1" t="s">
        <v>62</v>
      </c>
      <c r="FO511" s="1" t="s">
        <v>69</v>
      </c>
      <c r="GW511" s="1" t="s">
        <v>105</v>
      </c>
      <c r="HA511" s="1" t="s">
        <v>172</v>
      </c>
      <c r="HB511" s="1" t="s">
        <v>121</v>
      </c>
      <c r="HC511" s="1">
        <v>46086</v>
      </c>
      <c r="HD511" s="1" t="s">
        <v>1958</v>
      </c>
    </row>
    <row r="512" spans="1:437" x14ac:dyDescent="0.2">
      <c r="A512" s="1">
        <v>509</v>
      </c>
      <c r="B512" s="9">
        <v>46122.490555555552</v>
      </c>
      <c r="D512" s="9">
        <v>46082</v>
      </c>
      <c r="E512" s="1" t="s">
        <v>150</v>
      </c>
      <c r="F512" s="1" t="s">
        <v>151</v>
      </c>
      <c r="G512" s="1" t="s">
        <v>152</v>
      </c>
      <c r="I512" s="1">
        <v>1</v>
      </c>
      <c r="J512" s="1">
        <v>1</v>
      </c>
      <c r="P512" s="1" t="s">
        <v>295</v>
      </c>
    </row>
    <row r="513" spans="1:437" x14ac:dyDescent="0.2">
      <c r="A513" s="1">
        <v>510</v>
      </c>
      <c r="B513" s="9">
        <v>46122.557604166665</v>
      </c>
      <c r="D513" s="9">
        <v>46082</v>
      </c>
      <c r="E513" s="1" t="s">
        <v>164</v>
      </c>
      <c r="F513" s="1" t="s">
        <v>540</v>
      </c>
      <c r="G513" s="1" t="s">
        <v>541</v>
      </c>
      <c r="H513" s="1">
        <v>5</v>
      </c>
      <c r="I513" s="1">
        <v>0</v>
      </c>
      <c r="J513" s="1">
        <v>2</v>
      </c>
      <c r="K513" s="1">
        <v>0</v>
      </c>
      <c r="M513" s="9" t="s">
        <v>214</v>
      </c>
      <c r="N513" s="1" t="s">
        <v>217</v>
      </c>
      <c r="AU513" s="1" t="s">
        <v>1396</v>
      </c>
      <c r="AV513" s="1" t="s">
        <v>121</v>
      </c>
      <c r="AW513" s="1">
        <v>46083</v>
      </c>
      <c r="AX513" s="1">
        <v>10</v>
      </c>
      <c r="AY513" s="1">
        <v>1</v>
      </c>
      <c r="AZ513" s="1" t="s">
        <v>113</v>
      </c>
      <c r="BA513" s="1" t="s">
        <v>1526</v>
      </c>
      <c r="BB513" s="1" t="s">
        <v>121</v>
      </c>
      <c r="BC513" s="1">
        <v>46084</v>
      </c>
      <c r="BD513" s="1">
        <v>10</v>
      </c>
      <c r="BE513" s="1">
        <v>2</v>
      </c>
      <c r="BF513" s="1" t="s">
        <v>113</v>
      </c>
      <c r="BG513" s="1" t="s">
        <v>1527</v>
      </c>
      <c r="BH513" s="1" t="s">
        <v>121</v>
      </c>
      <c r="BI513" s="1">
        <v>46084</v>
      </c>
      <c r="BJ513" s="1">
        <v>10</v>
      </c>
      <c r="BK513" s="1">
        <v>1</v>
      </c>
      <c r="BL513" s="1" t="s">
        <v>113</v>
      </c>
      <c r="BM513" s="1" t="s">
        <v>1399</v>
      </c>
      <c r="BN513" s="1" t="s">
        <v>121</v>
      </c>
      <c r="BO513" s="1">
        <v>46084</v>
      </c>
      <c r="BP513" s="1">
        <v>15</v>
      </c>
      <c r="BQ513" s="1">
        <v>1</v>
      </c>
      <c r="BR513" s="1" t="s">
        <v>113</v>
      </c>
      <c r="BS513" s="1" t="s">
        <v>1686</v>
      </c>
      <c r="BT513" s="1" t="s">
        <v>121</v>
      </c>
      <c r="BU513" s="1">
        <v>46098</v>
      </c>
      <c r="BV513" s="1">
        <v>10</v>
      </c>
      <c r="BW513" s="1">
        <v>1</v>
      </c>
      <c r="BX513" s="1" t="s">
        <v>113</v>
      </c>
      <c r="BY513" s="1" t="s">
        <v>1959</v>
      </c>
      <c r="BZ513" s="1" t="s">
        <v>44</v>
      </c>
      <c r="CJ513" s="1" t="s">
        <v>126</v>
      </c>
      <c r="CK513" s="1">
        <v>46085</v>
      </c>
      <c r="CL513" s="1">
        <v>10</v>
      </c>
      <c r="CM513" s="1">
        <v>1</v>
      </c>
      <c r="CN513" s="1" t="s">
        <v>113</v>
      </c>
    </row>
    <row r="514" spans="1:437" x14ac:dyDescent="0.2">
      <c r="A514" s="1">
        <v>511</v>
      </c>
      <c r="B514" s="9">
        <v>46122.562303240738</v>
      </c>
      <c r="D514" s="9">
        <v>46082</v>
      </c>
      <c r="E514" s="1" t="s">
        <v>174</v>
      </c>
      <c r="F514" s="1" t="s">
        <v>1628</v>
      </c>
      <c r="G514" s="1" t="s">
        <v>1098</v>
      </c>
      <c r="H514" s="1">
        <v>1</v>
      </c>
      <c r="I514" s="1">
        <v>1</v>
      </c>
      <c r="J514" s="1">
        <v>1</v>
      </c>
      <c r="K514" s="1">
        <v>4</v>
      </c>
      <c r="P514" s="1" t="s">
        <v>295</v>
      </c>
    </row>
    <row r="515" spans="1:437" x14ac:dyDescent="0.2">
      <c r="A515" s="1">
        <v>512</v>
      </c>
      <c r="B515" s="9">
        <v>46122.565532407411</v>
      </c>
      <c r="D515" s="9">
        <v>46082</v>
      </c>
      <c r="E515" s="1" t="s">
        <v>164</v>
      </c>
      <c r="F515" s="1" t="s">
        <v>540</v>
      </c>
      <c r="G515" s="1" t="s">
        <v>541</v>
      </c>
      <c r="H515" s="1">
        <v>5</v>
      </c>
      <c r="I515" s="1">
        <v>0</v>
      </c>
      <c r="J515" s="1">
        <v>2</v>
      </c>
      <c r="K515" s="1">
        <v>0</v>
      </c>
      <c r="M515" s="9" t="s">
        <v>214</v>
      </c>
      <c r="AU515" s="1" t="s">
        <v>1684</v>
      </c>
      <c r="AV515" s="1" t="s">
        <v>121</v>
      </c>
      <c r="AW515" s="1">
        <v>46091</v>
      </c>
      <c r="AX515" s="1">
        <v>10</v>
      </c>
      <c r="AY515" s="1">
        <v>1</v>
      </c>
      <c r="AZ515" s="1" t="s">
        <v>113</v>
      </c>
      <c r="BA515" s="1" t="s">
        <v>1398</v>
      </c>
      <c r="BB515" s="1" t="s">
        <v>121</v>
      </c>
      <c r="BC515" s="1">
        <v>46098</v>
      </c>
      <c r="BD515" s="1">
        <v>10</v>
      </c>
      <c r="BE515" s="1">
        <v>1</v>
      </c>
      <c r="BF515" s="1" t="s">
        <v>113</v>
      </c>
      <c r="BG515" s="1" t="s">
        <v>1399</v>
      </c>
      <c r="BH515" s="1" t="s">
        <v>121</v>
      </c>
      <c r="BI515" s="1">
        <v>46098</v>
      </c>
      <c r="BJ515" s="1">
        <v>15</v>
      </c>
      <c r="BK515" s="1">
        <v>1</v>
      </c>
      <c r="BL515" s="1" t="s">
        <v>113</v>
      </c>
      <c r="BM515" s="1" t="s">
        <v>1398</v>
      </c>
      <c r="BN515" s="1" t="s">
        <v>121</v>
      </c>
      <c r="BO515" s="1">
        <v>46105</v>
      </c>
      <c r="BP515" s="1">
        <v>10</v>
      </c>
      <c r="BQ515" s="1">
        <v>1</v>
      </c>
      <c r="BR515" s="1" t="s">
        <v>113</v>
      </c>
      <c r="BS515" s="1" t="s">
        <v>1684</v>
      </c>
      <c r="BT515" s="1" t="s">
        <v>121</v>
      </c>
      <c r="BU515" s="1">
        <v>46112</v>
      </c>
      <c r="BV515" s="1">
        <v>10</v>
      </c>
      <c r="BW515" s="1">
        <v>2</v>
      </c>
      <c r="BX515" s="1" t="s">
        <v>113</v>
      </c>
    </row>
    <row r="516" spans="1:437" x14ac:dyDescent="0.2">
      <c r="A516" s="1">
        <v>513</v>
      </c>
      <c r="B516" s="9">
        <v>46122.593923611108</v>
      </c>
      <c r="D516" s="9">
        <v>46082</v>
      </c>
      <c r="E516" s="1" t="s">
        <v>190</v>
      </c>
      <c r="F516" s="1" t="s">
        <v>1180</v>
      </c>
      <c r="G516" s="1" t="s">
        <v>1181</v>
      </c>
      <c r="H516" s="1">
        <v>4</v>
      </c>
      <c r="I516" s="1">
        <v>0</v>
      </c>
      <c r="J516" s="1">
        <v>3</v>
      </c>
      <c r="K516" s="1">
        <v>0</v>
      </c>
      <c r="N516" s="1" t="s">
        <v>217</v>
      </c>
      <c r="BY516" s="1" t="s">
        <v>301</v>
      </c>
      <c r="BZ516" s="1" t="s">
        <v>44</v>
      </c>
      <c r="CJ516" s="1" t="s">
        <v>121</v>
      </c>
      <c r="CK516" s="1">
        <v>46107</v>
      </c>
      <c r="CL516" s="1">
        <v>10</v>
      </c>
      <c r="CM516" s="1">
        <v>1</v>
      </c>
      <c r="CN516" s="1" t="s">
        <v>264</v>
      </c>
      <c r="CO516" s="1" t="s">
        <v>269</v>
      </c>
      <c r="CP516" s="1" t="s">
        <v>44</v>
      </c>
      <c r="CR516" s="1" t="s">
        <v>46</v>
      </c>
      <c r="CT516" s="1" t="s">
        <v>48</v>
      </c>
      <c r="CZ516" s="1" t="s">
        <v>121</v>
      </c>
      <c r="DA516" s="1">
        <v>46083</v>
      </c>
      <c r="DB516" s="1">
        <v>60</v>
      </c>
      <c r="DC516" s="1">
        <v>5</v>
      </c>
      <c r="DD516" s="1" t="s">
        <v>264</v>
      </c>
      <c r="DE516" s="1" t="s">
        <v>301</v>
      </c>
      <c r="DL516" s="1" t="s">
        <v>50</v>
      </c>
      <c r="DP516" s="1" t="s">
        <v>121</v>
      </c>
      <c r="DQ516" s="1">
        <v>46112</v>
      </c>
      <c r="DR516" s="1">
        <v>180</v>
      </c>
      <c r="DS516" s="1">
        <v>9</v>
      </c>
      <c r="DT516" s="1" t="s">
        <v>264</v>
      </c>
      <c r="DU516" s="1" t="s">
        <v>1406</v>
      </c>
      <c r="DX516" s="1" t="s">
        <v>46</v>
      </c>
      <c r="EF516" s="1" t="s">
        <v>121</v>
      </c>
      <c r="EG516" s="1">
        <v>46105</v>
      </c>
      <c r="EH516" s="1">
        <v>60</v>
      </c>
      <c r="EI516" s="1">
        <v>1</v>
      </c>
      <c r="EJ516" s="1" t="s">
        <v>264</v>
      </c>
      <c r="PU516" s="1" t="s">
        <v>1960</v>
      </c>
    </row>
    <row r="517" spans="1:437" x14ac:dyDescent="0.2">
      <c r="A517" s="1">
        <v>514</v>
      </c>
      <c r="B517" s="9">
        <v>46122.601006944446</v>
      </c>
      <c r="D517" s="9">
        <v>46082</v>
      </c>
      <c r="E517" s="1" t="s">
        <v>192</v>
      </c>
      <c r="F517" s="1" t="s">
        <v>296</v>
      </c>
      <c r="G517" s="1" t="s">
        <v>297</v>
      </c>
      <c r="H517" s="1">
        <v>7</v>
      </c>
      <c r="I517" s="1">
        <v>0</v>
      </c>
      <c r="J517" s="1">
        <v>1</v>
      </c>
      <c r="K517" s="1">
        <v>0</v>
      </c>
      <c r="P517" s="1" t="s">
        <v>295</v>
      </c>
    </row>
    <row r="518" spans="1:437" x14ac:dyDescent="0.2">
      <c r="A518" s="1">
        <v>515</v>
      </c>
      <c r="B518" s="9">
        <v>46122.601944444446</v>
      </c>
      <c r="D518" s="9">
        <v>46082</v>
      </c>
      <c r="E518" s="1" t="s">
        <v>82</v>
      </c>
      <c r="F518" s="1" t="s">
        <v>1263</v>
      </c>
      <c r="G518" s="1" t="s">
        <v>539</v>
      </c>
      <c r="H518" s="1">
        <v>4</v>
      </c>
      <c r="I518" s="1">
        <v>1</v>
      </c>
      <c r="J518" s="1">
        <v>0</v>
      </c>
      <c r="K518" s="1">
        <v>2</v>
      </c>
      <c r="N518" s="1" t="s">
        <v>217</v>
      </c>
      <c r="O518" s="1" t="s">
        <v>571</v>
      </c>
      <c r="BY518" s="1" t="s">
        <v>1961</v>
      </c>
      <c r="CG518" s="1" t="s">
        <v>51</v>
      </c>
      <c r="CJ518" s="1" t="s">
        <v>121</v>
      </c>
      <c r="CK518" s="1">
        <v>46082</v>
      </c>
      <c r="CL518" s="1">
        <v>120</v>
      </c>
      <c r="CM518" s="1">
        <v>3</v>
      </c>
      <c r="CN518" s="1" t="s">
        <v>113</v>
      </c>
      <c r="CO518" s="1" t="s">
        <v>499</v>
      </c>
      <c r="CQ518" s="1" t="s">
        <v>45</v>
      </c>
      <c r="CZ518" s="1" t="s">
        <v>121</v>
      </c>
      <c r="DA518" s="1">
        <v>46086</v>
      </c>
      <c r="DB518" s="1">
        <v>90</v>
      </c>
      <c r="DC518" s="1">
        <v>10</v>
      </c>
      <c r="DD518" s="1" t="s">
        <v>113</v>
      </c>
      <c r="DE518" s="1" t="s">
        <v>499</v>
      </c>
      <c r="DL518" s="1" t="s">
        <v>50</v>
      </c>
      <c r="DO518" s="1" t="s">
        <v>53</v>
      </c>
      <c r="DP518" s="1" t="s">
        <v>121</v>
      </c>
      <c r="DQ518" s="1">
        <v>46088</v>
      </c>
      <c r="DR518" s="1">
        <v>240</v>
      </c>
      <c r="DS518" s="1">
        <v>12</v>
      </c>
      <c r="DT518" s="1" t="s">
        <v>113</v>
      </c>
      <c r="EB518" s="1" t="s">
        <v>50</v>
      </c>
      <c r="EF518" s="1" t="s">
        <v>121</v>
      </c>
      <c r="EG518" s="1">
        <v>46099</v>
      </c>
      <c r="EH518" s="1">
        <v>60</v>
      </c>
      <c r="EI518" s="1">
        <v>4</v>
      </c>
      <c r="EJ518" s="1" t="s">
        <v>113</v>
      </c>
      <c r="EK518" s="1" t="s">
        <v>496</v>
      </c>
      <c r="EL518" s="1" t="s">
        <v>44</v>
      </c>
      <c r="EV518" s="1" t="s">
        <v>121</v>
      </c>
      <c r="EW518" s="1">
        <v>46099</v>
      </c>
      <c r="EX518" s="1">
        <v>120</v>
      </c>
      <c r="EY518" s="1">
        <v>30</v>
      </c>
      <c r="EZ518" s="1" t="s">
        <v>113</v>
      </c>
      <c r="FJ518" s="1" t="s">
        <v>65</v>
      </c>
      <c r="GA518" s="1" t="s">
        <v>82</v>
      </c>
      <c r="GV518" s="1" t="s">
        <v>104</v>
      </c>
    </row>
    <row r="519" spans="1:437" x14ac:dyDescent="0.2">
      <c r="A519" s="1">
        <v>516</v>
      </c>
      <c r="B519" s="9">
        <v>46122.608067129629</v>
      </c>
      <c r="D519" s="9">
        <v>46082</v>
      </c>
      <c r="E519" s="1" t="s">
        <v>164</v>
      </c>
      <c r="F519" s="1" t="s">
        <v>540</v>
      </c>
      <c r="G519" s="1" t="s">
        <v>541</v>
      </c>
      <c r="H519" s="1">
        <v>5</v>
      </c>
      <c r="I519" s="1">
        <v>0</v>
      </c>
      <c r="J519" s="1">
        <v>2</v>
      </c>
      <c r="K519" s="1">
        <v>0</v>
      </c>
      <c r="M519" s="9" t="s">
        <v>214</v>
      </c>
      <c r="AU519" s="1" t="s">
        <v>1400</v>
      </c>
      <c r="AV519" s="1" t="s">
        <v>121</v>
      </c>
      <c r="AW519" s="1">
        <v>46092</v>
      </c>
      <c r="AX519" s="1">
        <v>15</v>
      </c>
      <c r="AY519" s="1">
        <v>1</v>
      </c>
      <c r="AZ519" s="1" t="s">
        <v>113</v>
      </c>
      <c r="BA519" s="1" t="s">
        <v>1400</v>
      </c>
      <c r="BB519" s="1" t="s">
        <v>121</v>
      </c>
      <c r="BC519" s="1">
        <v>46105</v>
      </c>
      <c r="BD519" s="1">
        <v>15</v>
      </c>
      <c r="BE519" s="1">
        <v>1</v>
      </c>
      <c r="BF519" s="1">
        <v>1</v>
      </c>
    </row>
    <row r="520" spans="1:437" x14ac:dyDescent="0.2">
      <c r="A520" s="1">
        <v>517</v>
      </c>
      <c r="B520" s="9">
        <v>46122.643888888888</v>
      </c>
      <c r="D520" s="9">
        <v>46082</v>
      </c>
      <c r="E520" s="1" t="s">
        <v>114</v>
      </c>
      <c r="F520" s="1" t="s">
        <v>1382</v>
      </c>
      <c r="G520" s="1" t="s">
        <v>1383</v>
      </c>
      <c r="H520" s="1">
        <v>1</v>
      </c>
      <c r="K520" s="1">
        <v>1</v>
      </c>
      <c r="M520" s="9" t="s">
        <v>214</v>
      </c>
      <c r="N520" s="1" t="s">
        <v>217</v>
      </c>
      <c r="O520" s="1" t="s">
        <v>571</v>
      </c>
      <c r="AU520" s="1" t="s">
        <v>1962</v>
      </c>
      <c r="AV520" s="1" t="s">
        <v>121</v>
      </c>
      <c r="AW520" s="1">
        <v>46090</v>
      </c>
      <c r="AX520" s="1">
        <v>30</v>
      </c>
      <c r="AY520" s="1">
        <v>3</v>
      </c>
      <c r="AZ520" s="1" t="s">
        <v>113</v>
      </c>
      <c r="BA520" s="1" t="s">
        <v>1963</v>
      </c>
      <c r="BB520" s="1" t="s">
        <v>121</v>
      </c>
      <c r="BC520" s="1">
        <v>46092</v>
      </c>
      <c r="BD520" s="1">
        <v>30</v>
      </c>
      <c r="BE520" s="1">
        <v>2</v>
      </c>
      <c r="BF520" s="1" t="s">
        <v>113</v>
      </c>
      <c r="BG520" s="1" t="s">
        <v>1964</v>
      </c>
      <c r="BH520" s="1" t="s">
        <v>121</v>
      </c>
      <c r="BI520" s="1">
        <v>46107</v>
      </c>
      <c r="BJ520" s="1">
        <v>30</v>
      </c>
      <c r="BK520" s="1">
        <v>2</v>
      </c>
      <c r="BL520" s="1" t="s">
        <v>113</v>
      </c>
      <c r="BY520" s="1" t="s">
        <v>559</v>
      </c>
      <c r="BZ520" s="1" t="s">
        <v>44</v>
      </c>
      <c r="CJ520" s="1" t="s">
        <v>121</v>
      </c>
      <c r="CK520" s="1">
        <v>46111</v>
      </c>
      <c r="CL520" s="1">
        <v>60</v>
      </c>
      <c r="CM520" s="1">
        <v>4</v>
      </c>
      <c r="CN520" s="1" t="s">
        <v>113</v>
      </c>
      <c r="CU520" s="1" t="s">
        <v>49</v>
      </c>
      <c r="CZ520" s="1" t="s">
        <v>121</v>
      </c>
      <c r="DA520" s="1">
        <v>46087</v>
      </c>
      <c r="DB520" s="1">
        <v>30</v>
      </c>
      <c r="DC520" s="1">
        <v>2</v>
      </c>
      <c r="DD520" s="1" t="s">
        <v>113</v>
      </c>
      <c r="DE520" s="1" t="s">
        <v>1068</v>
      </c>
      <c r="DH520" s="1" t="s">
        <v>46</v>
      </c>
      <c r="DP520" s="1" t="s">
        <v>121</v>
      </c>
      <c r="DQ520" s="1">
        <v>46088</v>
      </c>
      <c r="DR520" s="1">
        <v>30</v>
      </c>
      <c r="DS520" s="1">
        <v>2</v>
      </c>
      <c r="DT520" s="1" t="s">
        <v>113</v>
      </c>
      <c r="DU520" s="1" t="s">
        <v>411</v>
      </c>
      <c r="DX520" s="1" t="s">
        <v>46</v>
      </c>
      <c r="EF520" s="1" t="s">
        <v>121</v>
      </c>
      <c r="EG520" s="1">
        <v>46091</v>
      </c>
      <c r="EH520" s="1">
        <v>30</v>
      </c>
      <c r="EI520" s="1">
        <v>3</v>
      </c>
      <c r="EJ520" s="1" t="s">
        <v>113</v>
      </c>
      <c r="EK520" s="1" t="s">
        <v>411</v>
      </c>
      <c r="ES520" s="1" t="s">
        <v>51</v>
      </c>
      <c r="EV520" s="1" t="s">
        <v>126</v>
      </c>
      <c r="EW520" s="1">
        <v>46101</v>
      </c>
      <c r="EX520" s="1">
        <v>60</v>
      </c>
      <c r="EY520" s="1">
        <v>1</v>
      </c>
      <c r="EZ520" s="1" t="s">
        <v>113</v>
      </c>
      <c r="GR520" s="1" t="s">
        <v>100</v>
      </c>
      <c r="GX520" s="1" t="s">
        <v>106</v>
      </c>
      <c r="HA520" s="1" t="s">
        <v>172</v>
      </c>
      <c r="HB520" s="1" t="s">
        <v>121</v>
      </c>
      <c r="HC520" s="1">
        <v>46092</v>
      </c>
      <c r="HD520" s="1" t="s">
        <v>1965</v>
      </c>
      <c r="IV520" s="1" t="s">
        <v>100</v>
      </c>
      <c r="JC520" s="1" t="s">
        <v>107</v>
      </c>
      <c r="JE520" s="1" t="s">
        <v>130</v>
      </c>
      <c r="JF520" s="1" t="s">
        <v>121</v>
      </c>
      <c r="JG520" s="1">
        <v>46094</v>
      </c>
      <c r="JH520" s="1" t="s">
        <v>1966</v>
      </c>
      <c r="KZ520" s="1" t="s">
        <v>100</v>
      </c>
      <c r="LG520" s="1" t="s">
        <v>107</v>
      </c>
      <c r="LI520" s="1" t="s">
        <v>130</v>
      </c>
      <c r="LJ520" s="1" t="s">
        <v>121</v>
      </c>
      <c r="LK520" s="1">
        <v>46104</v>
      </c>
      <c r="LL520" s="1" t="s">
        <v>1967</v>
      </c>
      <c r="PU520" s="1" t="s">
        <v>1968</v>
      </c>
    </row>
    <row r="521" spans="1:437" x14ac:dyDescent="0.2">
      <c r="A521" s="1">
        <v>518</v>
      </c>
      <c r="B521" s="9">
        <v>46122.808356481481</v>
      </c>
      <c r="D521" s="9">
        <v>46113</v>
      </c>
      <c r="E521" s="1" t="s">
        <v>193</v>
      </c>
      <c r="F521" s="1" t="s">
        <v>289</v>
      </c>
      <c r="G521" s="1" t="s">
        <v>290</v>
      </c>
      <c r="H521" s="1">
        <v>4</v>
      </c>
      <c r="J521" s="1">
        <v>2</v>
      </c>
      <c r="K521" s="1">
        <v>1</v>
      </c>
      <c r="N521" s="1" t="s">
        <v>217</v>
      </c>
      <c r="BY521" s="1" t="s">
        <v>1389</v>
      </c>
      <c r="BZ521" s="1" t="s">
        <v>44</v>
      </c>
      <c r="CJ521" s="1" t="s">
        <v>128</v>
      </c>
      <c r="CK521" s="1">
        <v>46104</v>
      </c>
      <c r="CL521" s="1">
        <v>60</v>
      </c>
      <c r="CM521" s="1">
        <v>3</v>
      </c>
      <c r="CN521" s="1" t="s">
        <v>113</v>
      </c>
      <c r="CO521" s="1" t="s">
        <v>631</v>
      </c>
      <c r="CP521" s="1" t="s">
        <v>44</v>
      </c>
      <c r="CZ521" s="1" t="s">
        <v>128</v>
      </c>
      <c r="DA521" s="1">
        <v>46104</v>
      </c>
      <c r="DB521" s="1">
        <v>60</v>
      </c>
      <c r="DC521" s="1">
        <v>3</v>
      </c>
      <c r="DD521" s="1" t="s">
        <v>115</v>
      </c>
    </row>
    <row r="522" spans="1:437" x14ac:dyDescent="0.2">
      <c r="A522" s="1">
        <v>519</v>
      </c>
      <c r="B522" s="9">
        <v>46125.279270833336</v>
      </c>
      <c r="D522" s="9">
        <v>46082</v>
      </c>
      <c r="E522" s="1" t="s">
        <v>189</v>
      </c>
      <c r="F522" s="1" t="s">
        <v>308</v>
      </c>
      <c r="G522" s="1" t="s">
        <v>465</v>
      </c>
      <c r="H522" s="1">
        <v>6</v>
      </c>
      <c r="I522" s="1">
        <v>1</v>
      </c>
      <c r="J522" s="1">
        <v>1</v>
      </c>
      <c r="K522" s="1">
        <v>0</v>
      </c>
      <c r="P522" s="1" t="s">
        <v>295</v>
      </c>
    </row>
    <row r="523" spans="1:437" x14ac:dyDescent="0.2">
      <c r="A523" s="1">
        <v>520</v>
      </c>
      <c r="B523" s="9">
        <v>46125.577511574076</v>
      </c>
      <c r="D523" s="9">
        <v>46082</v>
      </c>
      <c r="E523" s="1" t="s">
        <v>604</v>
      </c>
      <c r="F523" s="1" t="s">
        <v>135</v>
      </c>
      <c r="G523" s="1" t="s">
        <v>605</v>
      </c>
      <c r="H523" s="1">
        <v>5</v>
      </c>
      <c r="I523" s="1">
        <v>1</v>
      </c>
      <c r="J523" s="1">
        <v>0</v>
      </c>
      <c r="K523" s="1">
        <v>2</v>
      </c>
      <c r="N523" s="1" t="s">
        <v>217</v>
      </c>
      <c r="O523" s="1" t="s">
        <v>571</v>
      </c>
      <c r="CB523" s="1" t="s">
        <v>46</v>
      </c>
      <c r="CJ523" s="1" t="s">
        <v>121</v>
      </c>
      <c r="CK523" s="1">
        <v>46111</v>
      </c>
      <c r="CL523" s="1">
        <v>30</v>
      </c>
      <c r="CM523" s="1">
        <v>3</v>
      </c>
      <c r="CN523" s="1" t="s">
        <v>113</v>
      </c>
      <c r="CO523" s="1" t="s">
        <v>136</v>
      </c>
      <c r="FJ523" s="1" t="s">
        <v>65</v>
      </c>
      <c r="FN523" s="1" t="s">
        <v>604</v>
      </c>
      <c r="GY523" s="1" t="s">
        <v>107</v>
      </c>
      <c r="HA523" s="1" t="s">
        <v>127</v>
      </c>
      <c r="HB523" s="1" t="s">
        <v>128</v>
      </c>
      <c r="HC523" s="1">
        <v>46105</v>
      </c>
      <c r="HD523" s="1" t="s">
        <v>2014</v>
      </c>
      <c r="PU523" s="1" t="s">
        <v>2015</v>
      </c>
    </row>
    <row r="524" spans="1:437" x14ac:dyDescent="0.2">
      <c r="A524" s="1">
        <v>521</v>
      </c>
      <c r="B524" s="9">
        <v>46125.654814814814</v>
      </c>
      <c r="D524" s="9">
        <v>46082</v>
      </c>
      <c r="E524" s="1" t="s">
        <v>90</v>
      </c>
      <c r="F524" s="1" t="s">
        <v>461</v>
      </c>
      <c r="G524" s="1" t="s">
        <v>462</v>
      </c>
      <c r="H524" s="1">
        <v>6</v>
      </c>
      <c r="I524" s="1">
        <v>0</v>
      </c>
      <c r="J524" s="1">
        <v>0</v>
      </c>
      <c r="K524" s="1">
        <v>1</v>
      </c>
      <c r="N524" s="1" t="s">
        <v>217</v>
      </c>
      <c r="BY524" s="1" t="s">
        <v>2016</v>
      </c>
      <c r="CB524" s="1" t="s">
        <v>46</v>
      </c>
      <c r="CJ524" s="1" t="s">
        <v>121</v>
      </c>
      <c r="CK524" s="1">
        <v>46112</v>
      </c>
      <c r="CL524" s="1">
        <v>60</v>
      </c>
      <c r="CM524" s="1">
        <v>15</v>
      </c>
      <c r="CN524" s="1" t="s">
        <v>113</v>
      </c>
      <c r="CO524" s="1" t="s">
        <v>544</v>
      </c>
      <c r="CU524" s="1" t="s">
        <v>49</v>
      </c>
      <c r="CZ524" s="1" t="s">
        <v>121</v>
      </c>
      <c r="DA524" s="1">
        <v>46093</v>
      </c>
      <c r="DB524" s="1">
        <v>60</v>
      </c>
      <c r="DC524" s="1">
        <v>1</v>
      </c>
      <c r="DD524" s="1" t="s">
        <v>113</v>
      </c>
      <c r="DE524" s="1" t="s">
        <v>1119</v>
      </c>
      <c r="DH524" s="1" t="s">
        <v>46</v>
      </c>
      <c r="DP524" s="1" t="s">
        <v>121</v>
      </c>
      <c r="DQ524" s="1">
        <v>46098</v>
      </c>
      <c r="DR524" s="1">
        <v>60</v>
      </c>
      <c r="DS524" s="1">
        <v>1</v>
      </c>
      <c r="DT524" s="1" t="s">
        <v>113</v>
      </c>
      <c r="DU524" s="1" t="s">
        <v>1134</v>
      </c>
      <c r="DX524" s="1" t="s">
        <v>46</v>
      </c>
      <c r="EF524" s="1" t="s">
        <v>128</v>
      </c>
      <c r="EG524" s="1">
        <v>46106</v>
      </c>
      <c r="EH524" s="1">
        <v>30</v>
      </c>
      <c r="EI524" s="1">
        <v>2</v>
      </c>
      <c r="EJ524" s="1" t="s">
        <v>113</v>
      </c>
    </row>
    <row r="525" spans="1:437" x14ac:dyDescent="0.2">
      <c r="A525" s="1">
        <v>522</v>
      </c>
      <c r="B525" s="9">
        <v>46133.595092592594</v>
      </c>
      <c r="D525" s="9">
        <v>46082</v>
      </c>
      <c r="E525" s="1" t="s">
        <v>69</v>
      </c>
      <c r="F525" s="1" t="s">
        <v>545</v>
      </c>
      <c r="G525" s="1" t="s">
        <v>1033</v>
      </c>
      <c r="H525" s="1">
        <v>7</v>
      </c>
      <c r="I525" s="1">
        <v>0</v>
      </c>
      <c r="J525" s="1">
        <v>2</v>
      </c>
      <c r="K525" s="1">
        <v>0</v>
      </c>
      <c r="M525" s="9" t="s">
        <v>214</v>
      </c>
      <c r="AU525" s="1" t="s">
        <v>438</v>
      </c>
      <c r="AV525" s="1" t="s">
        <v>121</v>
      </c>
      <c r="AW525" s="1">
        <v>46090</v>
      </c>
      <c r="AX525" s="1">
        <v>15</v>
      </c>
      <c r="AY525" s="1">
        <v>1</v>
      </c>
      <c r="AZ525" s="1" t="s">
        <v>133</v>
      </c>
      <c r="BA525" s="1" t="s">
        <v>311</v>
      </c>
      <c r="BB525" s="1" t="s">
        <v>121</v>
      </c>
      <c r="BC525" s="1">
        <v>46090</v>
      </c>
      <c r="BD525" s="1">
        <v>15</v>
      </c>
      <c r="BE525" s="1">
        <v>1</v>
      </c>
      <c r="BF525" s="1" t="s">
        <v>113</v>
      </c>
      <c r="BG525" s="1" t="s">
        <v>298</v>
      </c>
      <c r="BH525" s="1" t="s">
        <v>121</v>
      </c>
      <c r="BI525" s="1">
        <v>46105</v>
      </c>
      <c r="BJ525" s="1">
        <v>20</v>
      </c>
      <c r="BK525" s="1">
        <v>1</v>
      </c>
      <c r="BL525" s="1" t="s">
        <v>113</v>
      </c>
      <c r="BM525" s="1" t="s">
        <v>160</v>
      </c>
      <c r="BN525" s="1" t="s">
        <v>121</v>
      </c>
      <c r="BO525" s="1">
        <v>46083</v>
      </c>
      <c r="BP525" s="1">
        <v>10</v>
      </c>
      <c r="BQ525" s="1">
        <v>1</v>
      </c>
      <c r="BR525" s="1" t="s">
        <v>113</v>
      </c>
      <c r="BS525" s="1" t="s">
        <v>439</v>
      </c>
      <c r="BT525" s="1" t="s">
        <v>121</v>
      </c>
      <c r="BU525" s="1">
        <v>46085</v>
      </c>
      <c r="BV525" s="1">
        <v>15</v>
      </c>
      <c r="BW525" s="1">
        <v>2</v>
      </c>
      <c r="BX525" s="1" t="s">
        <v>113</v>
      </c>
    </row>
    <row r="526" spans="1:437" x14ac:dyDescent="0.2">
      <c r="A526" s="1">
        <v>523</v>
      </c>
      <c r="B526" s="9">
        <v>46133.598402777781</v>
      </c>
      <c r="D526" s="9">
        <v>46082</v>
      </c>
      <c r="E526" s="1" t="s">
        <v>69</v>
      </c>
      <c r="F526" s="1" t="s">
        <v>545</v>
      </c>
      <c r="G526" s="1" t="s">
        <v>1033</v>
      </c>
      <c r="H526" s="1">
        <v>7</v>
      </c>
      <c r="I526" s="1">
        <v>0</v>
      </c>
      <c r="J526" s="1">
        <v>2</v>
      </c>
      <c r="K526" s="1">
        <v>0</v>
      </c>
      <c r="M526" s="9" t="s">
        <v>214</v>
      </c>
      <c r="AU526" s="1" t="s">
        <v>433</v>
      </c>
      <c r="AV526" s="1" t="s">
        <v>121</v>
      </c>
      <c r="AW526" s="1">
        <v>46091</v>
      </c>
      <c r="AX526" s="1">
        <v>20</v>
      </c>
      <c r="AY526" s="1">
        <v>2</v>
      </c>
      <c r="AZ526" s="1" t="s">
        <v>113</v>
      </c>
      <c r="BA526" s="1" t="s">
        <v>408</v>
      </c>
      <c r="BB526" s="1" t="s">
        <v>121</v>
      </c>
      <c r="BC526" s="1">
        <v>46085</v>
      </c>
      <c r="BD526" s="1">
        <v>20</v>
      </c>
      <c r="BE526" s="1">
        <v>1</v>
      </c>
      <c r="BF526" s="1" t="s">
        <v>113</v>
      </c>
    </row>
    <row r="527" spans="1:437" x14ac:dyDescent="0.2">
      <c r="A527" s="1">
        <v>524</v>
      </c>
      <c r="B527" s="9">
        <v>46146.444120370368</v>
      </c>
      <c r="D527" s="9">
        <v>46113</v>
      </c>
      <c r="E527" s="1" t="s">
        <v>182</v>
      </c>
      <c r="F527" s="1" t="s">
        <v>427</v>
      </c>
      <c r="G527" s="1" t="s">
        <v>428</v>
      </c>
      <c r="H527" s="1">
        <v>4</v>
      </c>
      <c r="J527" s="1">
        <v>4</v>
      </c>
      <c r="M527" s="9" t="s">
        <v>214</v>
      </c>
      <c r="N527" s="1" t="s">
        <v>217</v>
      </c>
      <c r="O527" s="1" t="s">
        <v>571</v>
      </c>
      <c r="AU527" s="1" t="s">
        <v>429</v>
      </c>
      <c r="AV527" s="1" t="s">
        <v>121</v>
      </c>
      <c r="AW527" s="1">
        <v>46121</v>
      </c>
      <c r="AX527" s="1">
        <v>60</v>
      </c>
      <c r="AY527" s="1">
        <v>1</v>
      </c>
      <c r="AZ527" s="1" t="s">
        <v>113</v>
      </c>
      <c r="BA527" s="1" t="s">
        <v>1023</v>
      </c>
      <c r="BC527" s="1">
        <v>46127</v>
      </c>
      <c r="BD527" s="1">
        <v>60</v>
      </c>
      <c r="BE527" s="1">
        <v>2</v>
      </c>
      <c r="BF527" s="1" t="s">
        <v>113</v>
      </c>
      <c r="BG527" s="1" t="s">
        <v>425</v>
      </c>
      <c r="BH527" s="1" t="s">
        <v>121</v>
      </c>
      <c r="BI527" s="1">
        <v>46142</v>
      </c>
      <c r="BJ527" s="1">
        <v>60</v>
      </c>
      <c r="BK527" s="1">
        <v>2</v>
      </c>
      <c r="BL527" s="1" t="s">
        <v>122</v>
      </c>
      <c r="BY527" s="1" t="s">
        <v>183</v>
      </c>
      <c r="BZ527" s="1" t="s">
        <v>44</v>
      </c>
      <c r="CJ527" s="1" t="s">
        <v>128</v>
      </c>
      <c r="CK527" s="1">
        <v>46118</v>
      </c>
      <c r="CL527" s="1">
        <v>60</v>
      </c>
      <c r="CM527" s="1">
        <v>2</v>
      </c>
      <c r="CN527" s="1" t="s">
        <v>113</v>
      </c>
      <c r="CO527" s="1" t="s">
        <v>183</v>
      </c>
      <c r="CU527" s="1" t="s">
        <v>49</v>
      </c>
      <c r="CZ527" s="1" t="s">
        <v>126</v>
      </c>
      <c r="DA527" s="1">
        <v>46134</v>
      </c>
      <c r="DB527" s="1">
        <v>10</v>
      </c>
      <c r="DC527" s="1">
        <v>1</v>
      </c>
      <c r="DD527" s="1" t="s">
        <v>113</v>
      </c>
    </row>
    <row r="528" spans="1:437" x14ac:dyDescent="0.2">
      <c r="A528" s="1">
        <v>525</v>
      </c>
      <c r="B528" s="9">
        <v>46146.69153935185</v>
      </c>
      <c r="D528" s="9">
        <v>46113</v>
      </c>
      <c r="E528" s="1" t="s">
        <v>87</v>
      </c>
      <c r="F528" s="1" t="s">
        <v>131</v>
      </c>
      <c r="G528" s="1" t="s">
        <v>132</v>
      </c>
      <c r="H528" s="1">
        <v>2</v>
      </c>
      <c r="I528" s="1">
        <v>0</v>
      </c>
      <c r="J528" s="1">
        <v>0</v>
      </c>
      <c r="K528" s="1">
        <v>2</v>
      </c>
      <c r="P528" s="1" t="s">
        <v>295</v>
      </c>
    </row>
    <row r="529" spans="1:437" x14ac:dyDescent="0.2">
      <c r="A529" s="1">
        <v>526</v>
      </c>
      <c r="B529" s="9">
        <v>46146.717731481483</v>
      </c>
      <c r="D529" s="9">
        <v>46113</v>
      </c>
      <c r="E529" s="1" t="s">
        <v>193</v>
      </c>
      <c r="F529" s="1" t="s">
        <v>289</v>
      </c>
      <c r="G529" s="1" t="s">
        <v>290</v>
      </c>
      <c r="H529" s="1">
        <v>4</v>
      </c>
      <c r="I529" s="1">
        <v>0</v>
      </c>
      <c r="J529" s="1">
        <v>2</v>
      </c>
      <c r="K529" s="1">
        <v>0</v>
      </c>
      <c r="L529" s="1" t="s">
        <v>209</v>
      </c>
      <c r="M529" s="9" t="s">
        <v>214</v>
      </c>
      <c r="N529" s="1" t="s">
        <v>217</v>
      </c>
      <c r="O529" s="1" t="s">
        <v>571</v>
      </c>
      <c r="Q529" s="1" t="s">
        <v>2019</v>
      </c>
      <c r="R529" s="1" t="s">
        <v>121</v>
      </c>
      <c r="S529" s="1">
        <v>46141</v>
      </c>
      <c r="T529" s="1">
        <v>120</v>
      </c>
      <c r="U529" s="1">
        <v>25</v>
      </c>
      <c r="V529" s="1" t="s">
        <v>115</v>
      </c>
      <c r="BY529" s="1" t="s">
        <v>1389</v>
      </c>
      <c r="CB529" s="1" t="s">
        <v>46</v>
      </c>
      <c r="CJ529" s="1" t="s">
        <v>121</v>
      </c>
      <c r="CK529" s="1">
        <v>46142</v>
      </c>
      <c r="CL529" s="1">
        <v>60</v>
      </c>
      <c r="CM529" s="1">
        <v>20</v>
      </c>
      <c r="CN529" s="1" t="s">
        <v>115</v>
      </c>
      <c r="CO529" s="1" t="s">
        <v>1088</v>
      </c>
      <c r="CP529" s="1" t="s">
        <v>44</v>
      </c>
      <c r="CZ529" s="1" t="s">
        <v>121</v>
      </c>
      <c r="DA529" s="1">
        <v>46137</v>
      </c>
      <c r="DB529" s="1">
        <v>180</v>
      </c>
      <c r="DC529" s="1">
        <v>75</v>
      </c>
      <c r="DD529" s="1" t="s">
        <v>113</v>
      </c>
      <c r="FH529" s="1" t="s">
        <v>63</v>
      </c>
      <c r="GB529" s="1" t="s">
        <v>83</v>
      </c>
      <c r="GI529" s="1" t="s">
        <v>90</v>
      </c>
      <c r="GX529" s="1" t="s">
        <v>106</v>
      </c>
      <c r="HA529" s="1" t="s">
        <v>172</v>
      </c>
      <c r="HB529" s="1" t="s">
        <v>121</v>
      </c>
      <c r="HC529" s="1">
        <v>46135</v>
      </c>
      <c r="HD529" s="1" t="s">
        <v>2020</v>
      </c>
    </row>
    <row r="530" spans="1:437" x14ac:dyDescent="0.2">
      <c r="A530" s="1">
        <v>527</v>
      </c>
      <c r="B530" s="9">
        <v>46147.430810185186</v>
      </c>
      <c r="D530" s="9">
        <v>46113</v>
      </c>
      <c r="E530" s="1" t="s">
        <v>191</v>
      </c>
      <c r="F530" s="1" t="s">
        <v>534</v>
      </c>
      <c r="G530" s="1" t="s">
        <v>535</v>
      </c>
      <c r="H530" s="1">
        <v>2</v>
      </c>
      <c r="J530" s="1">
        <v>1</v>
      </c>
      <c r="N530" s="1" t="s">
        <v>217</v>
      </c>
      <c r="O530" s="1" t="s">
        <v>571</v>
      </c>
      <c r="BY530" s="1" t="s">
        <v>1913</v>
      </c>
      <c r="CD530" s="1" t="s">
        <v>48</v>
      </c>
      <c r="CJ530" s="1" t="s">
        <v>121</v>
      </c>
      <c r="CK530" s="1">
        <v>46126</v>
      </c>
      <c r="CL530" s="1">
        <v>60</v>
      </c>
      <c r="CM530" s="1">
        <v>10</v>
      </c>
      <c r="CN530" s="1" t="s">
        <v>146</v>
      </c>
      <c r="CY530" s="1" t="s">
        <v>53</v>
      </c>
      <c r="CZ530" s="1" t="s">
        <v>121</v>
      </c>
      <c r="DA530" s="1">
        <v>46127</v>
      </c>
      <c r="DB530" s="1">
        <v>180</v>
      </c>
      <c r="DC530" s="1">
        <v>50</v>
      </c>
      <c r="DD530" s="1" t="s">
        <v>122</v>
      </c>
      <c r="FY530" s="1" t="s">
        <v>80</v>
      </c>
      <c r="GY530" s="1" t="s">
        <v>107</v>
      </c>
      <c r="HA530" s="1" t="s">
        <v>127</v>
      </c>
      <c r="HB530" s="1" t="s">
        <v>121</v>
      </c>
      <c r="HC530" s="1">
        <v>46126</v>
      </c>
      <c r="HD530" s="1" t="s">
        <v>2021</v>
      </c>
      <c r="HS530" s="1" t="s">
        <v>69</v>
      </c>
      <c r="HZ530" s="1" t="s">
        <v>77</v>
      </c>
      <c r="IC530" s="1" t="s">
        <v>80</v>
      </c>
      <c r="II530" s="1" t="s">
        <v>86</v>
      </c>
      <c r="IL530" s="1" t="s">
        <v>89</v>
      </c>
      <c r="JD530" s="1" t="s">
        <v>108</v>
      </c>
      <c r="JE530" s="1" t="s">
        <v>185</v>
      </c>
      <c r="JF530" s="1" t="s">
        <v>121</v>
      </c>
      <c r="JG530" s="1">
        <v>46127</v>
      </c>
      <c r="JH530" s="1" t="s">
        <v>2022</v>
      </c>
      <c r="PU530" s="1" t="s">
        <v>2023</v>
      </c>
    </row>
    <row r="531" spans="1:437" x14ac:dyDescent="0.2">
      <c r="A531" s="1">
        <v>528</v>
      </c>
      <c r="B531" s="9">
        <v>46147.447013888886</v>
      </c>
      <c r="D531" s="9">
        <v>46113</v>
      </c>
      <c r="E531" s="1" t="s">
        <v>166</v>
      </c>
      <c r="F531" s="1" t="s">
        <v>1336</v>
      </c>
      <c r="G531" s="1" t="s">
        <v>1337</v>
      </c>
      <c r="H531" s="1">
        <v>3</v>
      </c>
      <c r="I531" s="1">
        <v>0</v>
      </c>
      <c r="J531" s="1">
        <v>1</v>
      </c>
      <c r="K531" s="1">
        <v>0</v>
      </c>
      <c r="N531" s="1" t="s">
        <v>217</v>
      </c>
      <c r="O531" s="1" t="s">
        <v>571</v>
      </c>
      <c r="BY531" s="1" t="s">
        <v>1404</v>
      </c>
      <c r="CD531" s="1" t="s">
        <v>48</v>
      </c>
      <c r="CJ531" s="1" t="s">
        <v>121</v>
      </c>
      <c r="CK531" s="1">
        <v>46121</v>
      </c>
      <c r="CL531" s="1">
        <v>90</v>
      </c>
      <c r="CM531" s="1">
        <v>15</v>
      </c>
      <c r="CN531" s="1" t="s">
        <v>113</v>
      </c>
      <c r="CO531" s="1" t="s">
        <v>1614</v>
      </c>
      <c r="CR531" s="1" t="s">
        <v>46</v>
      </c>
      <c r="CZ531" s="1" t="s">
        <v>121</v>
      </c>
      <c r="DA531" s="1">
        <v>46119</v>
      </c>
      <c r="DB531" s="1">
        <v>30</v>
      </c>
      <c r="DC531" s="1">
        <v>2</v>
      </c>
      <c r="DD531" s="1" t="s">
        <v>113</v>
      </c>
      <c r="DE531" s="1" t="s">
        <v>493</v>
      </c>
      <c r="DO531" s="1" t="s">
        <v>53</v>
      </c>
      <c r="DP531" s="1" t="s">
        <v>121</v>
      </c>
      <c r="DQ531" s="1">
        <v>46116</v>
      </c>
      <c r="DR531" s="1">
        <v>240</v>
      </c>
      <c r="DS531" s="1">
        <v>12</v>
      </c>
      <c r="DT531" s="1" t="s">
        <v>113</v>
      </c>
      <c r="DU531" s="1" t="s">
        <v>1404</v>
      </c>
      <c r="EE531" s="1" t="s">
        <v>53</v>
      </c>
      <c r="EF531" s="1" t="s">
        <v>121</v>
      </c>
      <c r="EG531" s="1">
        <v>46135</v>
      </c>
      <c r="EH531" s="1">
        <v>120</v>
      </c>
      <c r="EI531" s="1">
        <v>3</v>
      </c>
      <c r="EJ531" s="1" t="s">
        <v>113</v>
      </c>
    </row>
    <row r="532" spans="1:437" x14ac:dyDescent="0.2">
      <c r="A532" s="1">
        <v>529</v>
      </c>
      <c r="B532" s="9">
        <v>46147.480023148149</v>
      </c>
      <c r="D532" s="9">
        <v>46113</v>
      </c>
      <c r="E532" s="1" t="s">
        <v>150</v>
      </c>
      <c r="F532" s="1" t="s">
        <v>151</v>
      </c>
      <c r="G532" s="1" t="s">
        <v>152</v>
      </c>
      <c r="I532" s="1">
        <v>1</v>
      </c>
      <c r="J532" s="1">
        <v>1</v>
      </c>
      <c r="N532" s="1" t="s">
        <v>217</v>
      </c>
      <c r="BY532" s="1" t="s">
        <v>300</v>
      </c>
      <c r="CB532" s="1" t="s">
        <v>46</v>
      </c>
      <c r="CJ532" s="1" t="s">
        <v>126</v>
      </c>
      <c r="CK532" s="1">
        <v>46115</v>
      </c>
      <c r="CL532" s="1">
        <v>30</v>
      </c>
      <c r="CM532" s="1">
        <v>1</v>
      </c>
      <c r="CN532" s="1" t="s">
        <v>122</v>
      </c>
      <c r="PU532" s="1" t="s">
        <v>2024</v>
      </c>
    </row>
    <row r="533" spans="1:437" x14ac:dyDescent="0.2">
      <c r="A533" s="1">
        <v>530</v>
      </c>
      <c r="B533" s="9">
        <v>46147.530624999999</v>
      </c>
      <c r="D533" s="9">
        <v>46113</v>
      </c>
      <c r="E533" s="1" t="s">
        <v>77</v>
      </c>
      <c r="F533" s="1" t="s">
        <v>1760</v>
      </c>
      <c r="G533" s="1" t="s">
        <v>1761</v>
      </c>
      <c r="H533" s="1">
        <v>0</v>
      </c>
      <c r="I533" s="1">
        <v>0</v>
      </c>
      <c r="J533" s="1">
        <v>1</v>
      </c>
      <c r="K533" s="1">
        <v>0</v>
      </c>
      <c r="L533" s="1" t="s">
        <v>209</v>
      </c>
      <c r="M533" s="9" t="s">
        <v>214</v>
      </c>
      <c r="N533" s="1" t="s">
        <v>217</v>
      </c>
      <c r="Q533" s="1" t="s">
        <v>1762</v>
      </c>
      <c r="R533" s="1" t="s">
        <v>121</v>
      </c>
      <c r="S533" s="1">
        <v>46143</v>
      </c>
      <c r="T533" s="1">
        <v>30</v>
      </c>
      <c r="U533" s="1">
        <v>1</v>
      </c>
      <c r="V533" s="1" t="s">
        <v>122</v>
      </c>
      <c r="W533" s="1" t="s">
        <v>2025</v>
      </c>
      <c r="X533" s="1" t="s">
        <v>121</v>
      </c>
      <c r="AC533" s="1" t="s">
        <v>1146</v>
      </c>
      <c r="AD533" s="1" t="s">
        <v>121</v>
      </c>
      <c r="AE533" s="1">
        <v>46128</v>
      </c>
      <c r="AF533" s="1">
        <v>15</v>
      </c>
      <c r="AG533" s="1">
        <v>1</v>
      </c>
      <c r="AH533" s="1" t="s">
        <v>2026</v>
      </c>
      <c r="AI533" s="1" t="s">
        <v>415</v>
      </c>
      <c r="AJ533" s="1" t="s">
        <v>121</v>
      </c>
      <c r="AK533" s="1">
        <v>46135</v>
      </c>
      <c r="AL533" s="1">
        <v>15</v>
      </c>
      <c r="AM533" s="1">
        <v>1</v>
      </c>
      <c r="AN533" s="1" t="s">
        <v>122</v>
      </c>
      <c r="AU533" s="1" t="s">
        <v>2027</v>
      </c>
      <c r="AV533" s="1" t="s">
        <v>121</v>
      </c>
      <c r="AW533" s="1">
        <v>46143</v>
      </c>
      <c r="AX533" s="1">
        <v>35</v>
      </c>
      <c r="AY533" s="1">
        <v>1</v>
      </c>
      <c r="AZ533" s="1" t="s">
        <v>122</v>
      </c>
      <c r="BA533" s="1" t="s">
        <v>1863</v>
      </c>
      <c r="BB533" s="1" t="s">
        <v>121</v>
      </c>
      <c r="BC533" s="1">
        <v>46122</v>
      </c>
      <c r="BD533" s="1">
        <v>45</v>
      </c>
      <c r="BE533" s="1">
        <v>2</v>
      </c>
      <c r="BF533" s="1" t="s">
        <v>122</v>
      </c>
      <c r="BG533" s="1" t="s">
        <v>1864</v>
      </c>
      <c r="BH533" s="1" t="s">
        <v>121</v>
      </c>
      <c r="BI533" s="1">
        <v>46122</v>
      </c>
      <c r="BJ533" s="1">
        <v>45</v>
      </c>
      <c r="BK533" s="1">
        <v>2</v>
      </c>
      <c r="BL533" s="1" t="s">
        <v>122</v>
      </c>
      <c r="BY533" s="1" t="s">
        <v>1931</v>
      </c>
      <c r="CI533" s="1" t="s">
        <v>53</v>
      </c>
      <c r="CJ533" s="1" t="s">
        <v>121</v>
      </c>
      <c r="CK533" s="1">
        <v>46136</v>
      </c>
      <c r="CL533" s="1">
        <v>90</v>
      </c>
      <c r="CM533" s="1">
        <v>4</v>
      </c>
      <c r="CN533" s="1" t="s">
        <v>122</v>
      </c>
      <c r="CO533" s="1" t="s">
        <v>1931</v>
      </c>
      <c r="CY533" s="1" t="s">
        <v>53</v>
      </c>
      <c r="CZ533" s="1" t="s">
        <v>121</v>
      </c>
      <c r="DA533" s="1">
        <v>46129</v>
      </c>
      <c r="DB533" s="1">
        <v>90</v>
      </c>
      <c r="DC533" s="1">
        <v>2</v>
      </c>
      <c r="DD533" s="1" t="s">
        <v>122</v>
      </c>
      <c r="DE533" s="1" t="s">
        <v>1931</v>
      </c>
      <c r="DG533" s="1" t="s">
        <v>45</v>
      </c>
      <c r="DO533" s="1" t="s">
        <v>53</v>
      </c>
      <c r="DP533" s="1" t="s">
        <v>121</v>
      </c>
      <c r="DQ533" s="1">
        <v>46140</v>
      </c>
      <c r="DR533" s="1">
        <v>90</v>
      </c>
      <c r="DS533" s="1">
        <v>2</v>
      </c>
      <c r="DT533" s="1" t="s">
        <v>122</v>
      </c>
      <c r="DU533" s="1" t="s">
        <v>1768</v>
      </c>
      <c r="EE533" s="1" t="s">
        <v>53</v>
      </c>
      <c r="EF533" s="1" t="s">
        <v>121</v>
      </c>
      <c r="EG533" s="1">
        <v>46135</v>
      </c>
      <c r="EH533" s="1">
        <v>30</v>
      </c>
      <c r="EI533" s="1">
        <v>2</v>
      </c>
      <c r="EJ533" s="1" t="s">
        <v>122</v>
      </c>
      <c r="EK533" s="1" t="s">
        <v>1768</v>
      </c>
      <c r="EU533" s="1" t="s">
        <v>53</v>
      </c>
      <c r="EV533" s="1" t="s">
        <v>121</v>
      </c>
      <c r="EW533" s="1">
        <v>46136</v>
      </c>
      <c r="EX533" s="1">
        <v>30</v>
      </c>
      <c r="EY533" s="1">
        <v>1</v>
      </c>
      <c r="EZ533" s="1" t="s">
        <v>122</v>
      </c>
    </row>
    <row r="534" spans="1:437" x14ac:dyDescent="0.2">
      <c r="A534" s="1">
        <v>531</v>
      </c>
      <c r="B534" s="9">
        <v>46147.539710648147</v>
      </c>
      <c r="D534" s="9">
        <v>46113</v>
      </c>
      <c r="E534" s="1" t="s">
        <v>140</v>
      </c>
      <c r="F534" s="1" t="s">
        <v>1077</v>
      </c>
      <c r="G534" s="1" t="s">
        <v>1832</v>
      </c>
      <c r="H534" s="1">
        <v>1</v>
      </c>
      <c r="J534" s="1">
        <v>1</v>
      </c>
      <c r="L534" s="1" t="s">
        <v>209</v>
      </c>
      <c r="Q534" s="1" t="s">
        <v>422</v>
      </c>
      <c r="R534" s="1" t="s">
        <v>126</v>
      </c>
      <c r="S534" s="1">
        <v>46125</v>
      </c>
      <c r="T534" s="1">
        <v>30</v>
      </c>
      <c r="U534" s="1">
        <v>1</v>
      </c>
      <c r="V534" s="1" t="s">
        <v>113</v>
      </c>
      <c r="W534" s="1" t="s">
        <v>422</v>
      </c>
      <c r="X534" s="1" t="s">
        <v>126</v>
      </c>
      <c r="Y534" s="1">
        <v>46140</v>
      </c>
      <c r="Z534" s="1">
        <v>30</v>
      </c>
      <c r="AA534" s="1">
        <v>1</v>
      </c>
      <c r="AB534" s="1" t="s">
        <v>113</v>
      </c>
    </row>
    <row r="535" spans="1:437" x14ac:dyDescent="0.2">
      <c r="A535" s="1">
        <v>532</v>
      </c>
      <c r="B535" s="9">
        <v>46147.572870370372</v>
      </c>
      <c r="D535" s="9">
        <v>46113</v>
      </c>
      <c r="E535" s="1" t="s">
        <v>148</v>
      </c>
      <c r="F535" s="1" t="s">
        <v>436</v>
      </c>
      <c r="G535" s="1" t="s">
        <v>437</v>
      </c>
      <c r="H535" s="1">
        <v>4</v>
      </c>
      <c r="J535" s="1">
        <v>1</v>
      </c>
      <c r="L535" s="1" t="s">
        <v>209</v>
      </c>
      <c r="O535" s="1" t="s">
        <v>571</v>
      </c>
      <c r="Q535" s="1" t="s">
        <v>1860</v>
      </c>
      <c r="R535" s="1" t="s">
        <v>121</v>
      </c>
      <c r="S535" s="1">
        <v>46141</v>
      </c>
      <c r="T535" s="1">
        <v>45</v>
      </c>
      <c r="U535" s="1">
        <v>1</v>
      </c>
      <c r="V535" s="1" t="s">
        <v>149</v>
      </c>
      <c r="FC535" s="1" t="s">
        <v>58</v>
      </c>
      <c r="FQ535" s="1" t="s">
        <v>72</v>
      </c>
      <c r="GX535" s="1" t="s">
        <v>106</v>
      </c>
      <c r="HA535" s="1" t="s">
        <v>185</v>
      </c>
      <c r="HB535" s="1" t="s">
        <v>121</v>
      </c>
      <c r="HC535" s="1">
        <v>46134</v>
      </c>
      <c r="HD535" s="1" t="s">
        <v>2028</v>
      </c>
    </row>
    <row r="536" spans="1:437" x14ac:dyDescent="0.2">
      <c r="A536" s="1">
        <v>533</v>
      </c>
      <c r="B536" s="9">
        <v>46147.645127314812</v>
      </c>
      <c r="D536" s="9">
        <v>46113</v>
      </c>
      <c r="E536" s="1" t="s">
        <v>604</v>
      </c>
      <c r="F536" s="1" t="s">
        <v>135</v>
      </c>
      <c r="G536" s="1" t="s">
        <v>605</v>
      </c>
      <c r="H536" s="1">
        <v>5</v>
      </c>
      <c r="I536" s="1">
        <v>1</v>
      </c>
      <c r="J536" s="1">
        <v>0</v>
      </c>
      <c r="K536" s="1">
        <v>2</v>
      </c>
      <c r="N536" s="1" t="s">
        <v>217</v>
      </c>
      <c r="BY536" s="1" t="s">
        <v>171</v>
      </c>
      <c r="CI536" s="1" t="s">
        <v>53</v>
      </c>
      <c r="CJ536" s="1" t="s">
        <v>121</v>
      </c>
      <c r="CK536" s="1">
        <v>46120</v>
      </c>
      <c r="CL536" s="1">
        <v>180</v>
      </c>
      <c r="CM536" s="1">
        <v>50</v>
      </c>
      <c r="CN536" s="1" t="s">
        <v>113</v>
      </c>
      <c r="CY536" s="1" t="s">
        <v>53</v>
      </c>
      <c r="CZ536" s="1" t="s">
        <v>121</v>
      </c>
      <c r="DA536" s="1">
        <v>46127</v>
      </c>
      <c r="DB536" s="1">
        <v>60</v>
      </c>
      <c r="DC536" s="1">
        <v>40</v>
      </c>
      <c r="DD536" s="1" t="s">
        <v>122</v>
      </c>
    </row>
    <row r="537" spans="1:437" x14ac:dyDescent="0.2">
      <c r="A537" s="1">
        <v>534</v>
      </c>
      <c r="B537" s="9">
        <v>46148.540694444448</v>
      </c>
      <c r="D537" s="9">
        <v>46113</v>
      </c>
      <c r="E537" s="1" t="s">
        <v>196</v>
      </c>
      <c r="F537" s="1" t="s">
        <v>471</v>
      </c>
      <c r="G537" s="1" t="s">
        <v>472</v>
      </c>
      <c r="H537" s="1">
        <v>5</v>
      </c>
      <c r="J537" s="1">
        <v>1</v>
      </c>
      <c r="K537" s="1">
        <v>2</v>
      </c>
      <c r="N537" s="1" t="s">
        <v>217</v>
      </c>
      <c r="O537" s="1" t="s">
        <v>571</v>
      </c>
      <c r="BY537" s="1" t="s">
        <v>476</v>
      </c>
      <c r="CA537" s="1" t="s">
        <v>45</v>
      </c>
      <c r="CB537" s="1" t="s">
        <v>46</v>
      </c>
      <c r="CJ537" s="1" t="s">
        <v>121</v>
      </c>
      <c r="CK537" s="1">
        <v>46138</v>
      </c>
      <c r="CL537" s="1">
        <v>180</v>
      </c>
      <c r="CM537" s="1">
        <v>2</v>
      </c>
      <c r="CN537" s="1" t="s">
        <v>149</v>
      </c>
      <c r="GH537" s="1" t="s">
        <v>89</v>
      </c>
      <c r="GX537" s="1" t="s">
        <v>106</v>
      </c>
      <c r="HA537" s="1" t="s">
        <v>259</v>
      </c>
      <c r="HB537" s="1" t="s">
        <v>121</v>
      </c>
      <c r="HC537" s="1">
        <v>46138</v>
      </c>
      <c r="HD537" s="1" t="s">
        <v>2029</v>
      </c>
      <c r="IL537" s="1" t="s">
        <v>89</v>
      </c>
      <c r="LI537" s="1" t="s">
        <v>185</v>
      </c>
      <c r="LJ537" s="1" t="s">
        <v>121</v>
      </c>
      <c r="LK537" s="1">
        <v>46137</v>
      </c>
      <c r="LL537" s="1" t="s">
        <v>2030</v>
      </c>
    </row>
    <row r="538" spans="1:437" x14ac:dyDescent="0.2">
      <c r="A538" s="1">
        <v>535</v>
      </c>
      <c r="B538" s="9">
        <v>46148.662777777776</v>
      </c>
      <c r="D538" s="9">
        <v>46113</v>
      </c>
      <c r="E538" s="1" t="s">
        <v>168</v>
      </c>
      <c r="F538" s="1" t="s">
        <v>578</v>
      </c>
      <c r="G538" s="1" t="s">
        <v>579</v>
      </c>
      <c r="H538" s="1">
        <v>0</v>
      </c>
      <c r="I538" s="1">
        <v>5</v>
      </c>
      <c r="J538" s="1">
        <v>1</v>
      </c>
      <c r="K538" s="1">
        <v>0</v>
      </c>
      <c r="N538" s="1" t="s">
        <v>217</v>
      </c>
      <c r="BY538" s="1" t="s">
        <v>1175</v>
      </c>
      <c r="CB538" s="1" t="s">
        <v>46</v>
      </c>
      <c r="CJ538" s="1" t="s">
        <v>121</v>
      </c>
      <c r="CK538" s="1">
        <v>46142</v>
      </c>
      <c r="CL538" s="1">
        <v>35</v>
      </c>
      <c r="CM538" s="1">
        <v>1</v>
      </c>
      <c r="CN538" s="1" t="s">
        <v>149</v>
      </c>
    </row>
    <row r="539" spans="1:437" x14ac:dyDescent="0.2">
      <c r="A539" s="1">
        <v>536</v>
      </c>
      <c r="B539" s="9">
        <v>46149.419745370367</v>
      </c>
      <c r="D539" s="9">
        <v>46113</v>
      </c>
      <c r="E539" s="1" t="s">
        <v>137</v>
      </c>
      <c r="F539" s="1" t="s">
        <v>548</v>
      </c>
      <c r="G539" s="1" t="s">
        <v>549</v>
      </c>
      <c r="H539" s="1">
        <v>3</v>
      </c>
      <c r="I539" s="1">
        <v>1</v>
      </c>
      <c r="J539" s="1">
        <v>1</v>
      </c>
      <c r="K539" s="1">
        <v>1</v>
      </c>
      <c r="L539" s="1" t="s">
        <v>209</v>
      </c>
      <c r="N539" s="1" t="s">
        <v>217</v>
      </c>
      <c r="Q539" s="1" t="s">
        <v>138</v>
      </c>
      <c r="R539" s="1" t="s">
        <v>128</v>
      </c>
      <c r="S539" s="1">
        <v>46120</v>
      </c>
      <c r="T539" s="1">
        <v>30</v>
      </c>
      <c r="U539" s="1">
        <v>2</v>
      </c>
      <c r="V539" s="1" t="s">
        <v>122</v>
      </c>
      <c r="W539" s="1" t="s">
        <v>138</v>
      </c>
      <c r="X539" s="1" t="s">
        <v>128</v>
      </c>
      <c r="Y539" s="1">
        <v>46134</v>
      </c>
      <c r="Z539" s="1">
        <v>30</v>
      </c>
      <c r="AA539" s="1">
        <v>2</v>
      </c>
      <c r="AB539" s="1" t="s">
        <v>113</v>
      </c>
      <c r="BY539" s="1" t="s">
        <v>171</v>
      </c>
      <c r="CF539" s="1" t="s">
        <v>50</v>
      </c>
      <c r="CJ539" s="1" t="s">
        <v>126</v>
      </c>
      <c r="CK539" s="1">
        <v>46133</v>
      </c>
      <c r="CL539" s="1">
        <v>15</v>
      </c>
      <c r="CM539" s="1">
        <v>1</v>
      </c>
      <c r="CN539" s="1" t="s">
        <v>122</v>
      </c>
      <c r="CO539" s="1" t="s">
        <v>431</v>
      </c>
      <c r="CR539" s="1" t="s">
        <v>46</v>
      </c>
      <c r="CZ539" s="1" t="s">
        <v>121</v>
      </c>
      <c r="DA539" s="1">
        <v>46135</v>
      </c>
      <c r="DB539" s="1">
        <v>15</v>
      </c>
      <c r="DC539" s="1">
        <v>2</v>
      </c>
      <c r="DD539" s="1" t="s">
        <v>122</v>
      </c>
    </row>
    <row r="540" spans="1:437" x14ac:dyDescent="0.2">
      <c r="A540" s="1">
        <v>537</v>
      </c>
      <c r="B540" s="9">
        <v>46149.552881944444</v>
      </c>
      <c r="D540" s="9">
        <v>46113</v>
      </c>
      <c r="E540" s="1" t="s">
        <v>637</v>
      </c>
      <c r="F540" s="1" t="s">
        <v>494</v>
      </c>
      <c r="G540" s="1" t="s">
        <v>567</v>
      </c>
      <c r="H540" s="1">
        <v>3</v>
      </c>
      <c r="J540" s="1">
        <v>1</v>
      </c>
      <c r="N540" s="1" t="s">
        <v>217</v>
      </c>
      <c r="BY540" s="1" t="s">
        <v>527</v>
      </c>
      <c r="CB540" s="1" t="s">
        <v>46</v>
      </c>
      <c r="CJ540" s="1" t="s">
        <v>121</v>
      </c>
      <c r="CK540" s="1">
        <v>46142</v>
      </c>
      <c r="CL540" s="1">
        <v>45</v>
      </c>
      <c r="CM540" s="1">
        <v>1</v>
      </c>
      <c r="CN540" s="1" t="s">
        <v>122</v>
      </c>
    </row>
    <row r="541" spans="1:437" x14ac:dyDescent="0.2">
      <c r="A541" s="1">
        <v>538</v>
      </c>
      <c r="B541" s="9">
        <v>46150.408993055556</v>
      </c>
      <c r="D541" s="9">
        <v>46113</v>
      </c>
      <c r="E541" s="1" t="s">
        <v>90</v>
      </c>
      <c r="F541" s="1" t="s">
        <v>461</v>
      </c>
      <c r="G541" s="1" t="s">
        <v>462</v>
      </c>
      <c r="H541" s="1">
        <v>5</v>
      </c>
      <c r="I541" s="1">
        <v>1</v>
      </c>
      <c r="J541" s="1">
        <v>0</v>
      </c>
      <c r="K541" s="1">
        <v>1</v>
      </c>
      <c r="N541" s="1" t="s">
        <v>217</v>
      </c>
      <c r="BY541" s="1" t="s">
        <v>1322</v>
      </c>
      <c r="CI541" s="1" t="s">
        <v>53</v>
      </c>
      <c r="CJ541" s="1" t="s">
        <v>121</v>
      </c>
      <c r="CK541" s="1">
        <v>46135</v>
      </c>
      <c r="CL541" s="1">
        <v>240</v>
      </c>
      <c r="CM541" s="1">
        <v>12</v>
      </c>
      <c r="CN541" s="1" t="s">
        <v>113</v>
      </c>
      <c r="CO541" s="1" t="s">
        <v>1123</v>
      </c>
      <c r="CR541" s="1" t="s">
        <v>46</v>
      </c>
      <c r="CZ541" s="1" t="s">
        <v>121</v>
      </c>
      <c r="DA541" s="1">
        <v>46141</v>
      </c>
      <c r="DB541" s="1">
        <v>120</v>
      </c>
      <c r="DC541" s="1">
        <v>12</v>
      </c>
      <c r="DD541" s="1" t="s">
        <v>113</v>
      </c>
      <c r="DE541" s="1" t="s">
        <v>544</v>
      </c>
      <c r="DF541" s="1" t="s">
        <v>44</v>
      </c>
      <c r="DP541" s="1" t="s">
        <v>121</v>
      </c>
      <c r="DQ541" s="1">
        <v>46121</v>
      </c>
      <c r="DR541" s="1">
        <v>240</v>
      </c>
      <c r="DS541" s="1">
        <v>10</v>
      </c>
      <c r="DT541" s="1" t="s">
        <v>122</v>
      </c>
      <c r="DU541" s="1" t="s">
        <v>480</v>
      </c>
      <c r="DV541" s="1" t="s">
        <v>44</v>
      </c>
      <c r="EB541" s="1" t="s">
        <v>50</v>
      </c>
      <c r="EF541" s="1" t="s">
        <v>121</v>
      </c>
      <c r="EG541" s="1">
        <v>46127</v>
      </c>
      <c r="EH541" s="1">
        <v>150</v>
      </c>
      <c r="EI541" s="1">
        <v>4</v>
      </c>
      <c r="EJ541" s="1" t="s">
        <v>113</v>
      </c>
      <c r="EK541" s="1" t="s">
        <v>497</v>
      </c>
      <c r="EQ541" s="1" t="s">
        <v>49</v>
      </c>
      <c r="EV541" s="1" t="s">
        <v>121</v>
      </c>
      <c r="EW541" s="1">
        <v>46138</v>
      </c>
      <c r="EX541" s="1">
        <v>120</v>
      </c>
      <c r="EY541" s="1">
        <v>6</v>
      </c>
      <c r="EZ541" s="1" t="s">
        <v>113</v>
      </c>
    </row>
    <row r="542" spans="1:437" x14ac:dyDescent="0.2">
      <c r="A542" s="1">
        <v>539</v>
      </c>
      <c r="B542" s="9">
        <v>46150.467650462961</v>
      </c>
      <c r="D542" s="9">
        <v>46113</v>
      </c>
      <c r="E542" s="1" t="s">
        <v>69</v>
      </c>
      <c r="F542" s="1" t="s">
        <v>1200</v>
      </c>
      <c r="G542" s="1" t="s">
        <v>547</v>
      </c>
      <c r="J542" s="1">
        <v>2</v>
      </c>
      <c r="N542" s="1" t="s">
        <v>217</v>
      </c>
      <c r="O542" s="1" t="s">
        <v>571</v>
      </c>
      <c r="BY542" s="1" t="s">
        <v>286</v>
      </c>
      <c r="CE542" s="1" t="s">
        <v>49</v>
      </c>
      <c r="CJ542" s="1" t="s">
        <v>121</v>
      </c>
      <c r="CK542" s="1">
        <v>46128</v>
      </c>
      <c r="CL542" s="1">
        <v>30</v>
      </c>
      <c r="CM542" s="1">
        <v>2</v>
      </c>
      <c r="CN542" s="1" t="s">
        <v>149</v>
      </c>
      <c r="CO542" s="1" t="s">
        <v>286</v>
      </c>
      <c r="CX542" s="1" t="s">
        <v>52</v>
      </c>
      <c r="CZ542" s="1" t="s">
        <v>121</v>
      </c>
      <c r="DA542" s="1">
        <v>46134</v>
      </c>
      <c r="DB542" s="1">
        <v>60</v>
      </c>
      <c r="DC542" s="1">
        <v>4</v>
      </c>
      <c r="DD542" s="1" t="s">
        <v>149</v>
      </c>
      <c r="DE542" s="1" t="s">
        <v>286</v>
      </c>
      <c r="DN542" s="1" t="s">
        <v>52</v>
      </c>
      <c r="DP542" s="1" t="s">
        <v>121</v>
      </c>
      <c r="DQ542" s="1">
        <v>46139</v>
      </c>
      <c r="DR542" s="1">
        <v>120</v>
      </c>
      <c r="DS542" s="1">
        <v>2</v>
      </c>
      <c r="DT542" s="1" t="s">
        <v>149</v>
      </c>
    </row>
    <row r="543" spans="1:437" x14ac:dyDescent="0.2">
      <c r="A543" s="1">
        <v>540</v>
      </c>
      <c r="B543" s="9">
        <v>46150.515648148146</v>
      </c>
      <c r="D543" s="9">
        <v>46113</v>
      </c>
      <c r="E543" s="1" t="s">
        <v>195</v>
      </c>
      <c r="F543" s="1" t="s">
        <v>619</v>
      </c>
      <c r="G543" s="1" t="s">
        <v>620</v>
      </c>
      <c r="H543" s="1">
        <v>8</v>
      </c>
      <c r="I543" s="1">
        <v>0</v>
      </c>
      <c r="J543" s="1">
        <v>1</v>
      </c>
      <c r="K543" s="1">
        <v>0</v>
      </c>
      <c r="N543" s="1" t="s">
        <v>217</v>
      </c>
      <c r="O543" s="1" t="s">
        <v>571</v>
      </c>
      <c r="BY543" s="1" t="s">
        <v>284</v>
      </c>
      <c r="CI543" s="1" t="s">
        <v>53</v>
      </c>
      <c r="CJ543" s="1" t="s">
        <v>121</v>
      </c>
      <c r="CK543" s="1">
        <v>46129</v>
      </c>
      <c r="CL543" s="1">
        <v>270</v>
      </c>
      <c r="CM543" s="1">
        <v>50</v>
      </c>
      <c r="CN543" s="1" t="s">
        <v>113</v>
      </c>
      <c r="FK543" s="1" t="s">
        <v>66</v>
      </c>
      <c r="FL543" s="1" t="s">
        <v>67</v>
      </c>
      <c r="GE543" s="1" t="s">
        <v>86</v>
      </c>
      <c r="GX543" s="1" t="s">
        <v>106</v>
      </c>
      <c r="HA543" s="1" t="s">
        <v>130</v>
      </c>
      <c r="HB543" s="1" t="s">
        <v>121</v>
      </c>
      <c r="HC543" s="1">
        <v>46129</v>
      </c>
      <c r="HD543" s="1" t="s">
        <v>2031</v>
      </c>
    </row>
    <row r="544" spans="1:437" x14ac:dyDescent="0.2">
      <c r="A544" s="1">
        <v>541</v>
      </c>
      <c r="B544" s="9">
        <v>46150.622407407405</v>
      </c>
      <c r="D544" s="9">
        <v>46113</v>
      </c>
      <c r="E544" s="1" t="s">
        <v>155</v>
      </c>
      <c r="F544" s="1" t="s">
        <v>530</v>
      </c>
      <c r="G544" s="1" t="s">
        <v>552</v>
      </c>
      <c r="H544" s="1">
        <v>3</v>
      </c>
      <c r="K544" s="1">
        <v>2</v>
      </c>
      <c r="L544" s="1" t="s">
        <v>209</v>
      </c>
      <c r="N544" s="1" t="s">
        <v>217</v>
      </c>
      <c r="Q544" s="1" t="s">
        <v>1165</v>
      </c>
      <c r="R544" s="1" t="s">
        <v>121</v>
      </c>
      <c r="S544" s="1">
        <v>46113</v>
      </c>
      <c r="T544" s="1">
        <v>60</v>
      </c>
      <c r="U544" s="1">
        <v>2</v>
      </c>
      <c r="V544" s="1" t="s">
        <v>122</v>
      </c>
      <c r="W544" s="1" t="s">
        <v>1165</v>
      </c>
      <c r="X544" s="1" t="s">
        <v>126</v>
      </c>
      <c r="Y544" s="1">
        <v>46120</v>
      </c>
      <c r="Z544" s="1">
        <v>60</v>
      </c>
      <c r="AA544" s="1">
        <v>2</v>
      </c>
      <c r="AB544" s="1" t="s">
        <v>122</v>
      </c>
      <c r="AC544" s="1" t="s">
        <v>1165</v>
      </c>
      <c r="AD544" s="1" t="s">
        <v>121</v>
      </c>
      <c r="AE544" s="1">
        <v>46121</v>
      </c>
      <c r="AF544" s="1">
        <v>240</v>
      </c>
      <c r="AG544" s="1">
        <v>5</v>
      </c>
      <c r="AH544" s="1" t="s">
        <v>122</v>
      </c>
      <c r="AI544" s="1" t="s">
        <v>1165</v>
      </c>
      <c r="AJ544" s="1" t="s">
        <v>121</v>
      </c>
      <c r="AK544" s="1">
        <v>46125</v>
      </c>
      <c r="AL544" s="1">
        <v>60</v>
      </c>
      <c r="AM544" s="1">
        <v>2</v>
      </c>
      <c r="AN544" s="1" t="s">
        <v>122</v>
      </c>
      <c r="AO544" s="1" t="s">
        <v>1165</v>
      </c>
      <c r="AP544" s="1" t="s">
        <v>121</v>
      </c>
      <c r="AQ544" s="1">
        <v>46128</v>
      </c>
      <c r="AR544" s="1">
        <v>60</v>
      </c>
      <c r="AS544" s="1">
        <v>2</v>
      </c>
      <c r="AT544" s="1" t="s">
        <v>122</v>
      </c>
      <c r="BY544" s="1" t="s">
        <v>156</v>
      </c>
      <c r="CB544" s="1" t="s">
        <v>46</v>
      </c>
      <c r="CJ544" s="1" t="s">
        <v>121</v>
      </c>
      <c r="CK544" s="1">
        <v>46135</v>
      </c>
      <c r="CL544" s="1">
        <v>120</v>
      </c>
      <c r="CM544" s="1">
        <v>2</v>
      </c>
      <c r="CN544" s="1" t="s">
        <v>122</v>
      </c>
    </row>
    <row r="545" spans="1:437" x14ac:dyDescent="0.2">
      <c r="A545" s="1">
        <v>542</v>
      </c>
      <c r="B545" s="9">
        <v>46150.62773148148</v>
      </c>
      <c r="D545" s="9">
        <v>46113</v>
      </c>
      <c r="E545" s="1" t="s">
        <v>155</v>
      </c>
      <c r="F545" s="1" t="s">
        <v>530</v>
      </c>
      <c r="G545" s="1" t="s">
        <v>552</v>
      </c>
      <c r="H545" s="1">
        <v>3</v>
      </c>
      <c r="K545" s="1">
        <v>2</v>
      </c>
      <c r="L545" s="1" t="s">
        <v>209</v>
      </c>
      <c r="Q545" s="1" t="s">
        <v>1165</v>
      </c>
      <c r="R545" s="1" t="s">
        <v>126</v>
      </c>
      <c r="S545" s="1">
        <v>46135</v>
      </c>
      <c r="T545" s="1">
        <v>60</v>
      </c>
      <c r="U545" s="1">
        <v>1</v>
      </c>
      <c r="V545" s="1" t="s">
        <v>122</v>
      </c>
      <c r="W545" s="1" t="s">
        <v>1165</v>
      </c>
      <c r="X545" s="1" t="s">
        <v>121</v>
      </c>
      <c r="Y545" s="1">
        <v>46134</v>
      </c>
      <c r="Z545" s="1">
        <v>120</v>
      </c>
      <c r="AA545" s="1">
        <v>10</v>
      </c>
      <c r="AB545" s="1" t="s">
        <v>122</v>
      </c>
      <c r="PU545" s="1" t="s">
        <v>2032</v>
      </c>
    </row>
    <row r="546" spans="1:437" x14ac:dyDescent="0.2">
      <c r="A546" s="1">
        <v>543</v>
      </c>
      <c r="B546" s="9">
        <v>46150.67659722222</v>
      </c>
      <c r="D546" s="9">
        <v>46113</v>
      </c>
      <c r="E546" s="1" t="s">
        <v>192</v>
      </c>
      <c r="F546" s="1" t="s">
        <v>296</v>
      </c>
      <c r="G546" s="1" t="s">
        <v>297</v>
      </c>
      <c r="H546" s="1">
        <v>7</v>
      </c>
      <c r="I546" s="1">
        <v>0</v>
      </c>
      <c r="J546" s="1">
        <v>1</v>
      </c>
      <c r="K546" s="1">
        <v>0</v>
      </c>
      <c r="L546" s="1" t="s">
        <v>209</v>
      </c>
      <c r="N546" s="1" t="s">
        <v>217</v>
      </c>
      <c r="Q546" s="1" t="s">
        <v>293</v>
      </c>
      <c r="R546" s="1" t="s">
        <v>128</v>
      </c>
      <c r="S546" s="1">
        <v>46126</v>
      </c>
      <c r="T546" s="1">
        <v>60</v>
      </c>
      <c r="U546" s="1">
        <v>7</v>
      </c>
      <c r="V546" s="1" t="s">
        <v>113</v>
      </c>
      <c r="W546" s="1" t="s">
        <v>293</v>
      </c>
      <c r="X546" s="1" t="s">
        <v>128</v>
      </c>
      <c r="Y546" s="1">
        <v>46141</v>
      </c>
      <c r="Z546" s="1">
        <v>60</v>
      </c>
      <c r="AA546" s="1">
        <v>2</v>
      </c>
      <c r="AB546" s="1" t="s">
        <v>113</v>
      </c>
      <c r="BY546" s="1" t="s">
        <v>1062</v>
      </c>
      <c r="CI546" s="1" t="s">
        <v>53</v>
      </c>
      <c r="CJ546" s="1" t="s">
        <v>128</v>
      </c>
      <c r="CK546" s="1">
        <v>46139</v>
      </c>
      <c r="CL546" s="1">
        <v>60</v>
      </c>
      <c r="CM546" s="1">
        <v>2</v>
      </c>
      <c r="CN546" s="1" t="s">
        <v>113</v>
      </c>
      <c r="CO546" s="1" t="s">
        <v>304</v>
      </c>
      <c r="CY546" s="1" t="s">
        <v>53</v>
      </c>
      <c r="CZ546" s="1" t="s">
        <v>128</v>
      </c>
      <c r="DA546" s="1">
        <v>46133</v>
      </c>
      <c r="DB546" s="1">
        <v>90</v>
      </c>
      <c r="DC546" s="1">
        <v>3</v>
      </c>
      <c r="DD546" s="1" t="s">
        <v>113</v>
      </c>
      <c r="DE546" s="1" t="s">
        <v>1544</v>
      </c>
      <c r="DG546" s="1" t="s">
        <v>45</v>
      </c>
      <c r="DP546" s="1" t="s">
        <v>121</v>
      </c>
      <c r="DQ546" s="1">
        <v>46129</v>
      </c>
      <c r="DR546" s="1">
        <v>2</v>
      </c>
      <c r="DS546" s="1">
        <v>30</v>
      </c>
      <c r="DT546" s="1" t="s">
        <v>122</v>
      </c>
      <c r="DU546" s="1" t="s">
        <v>1124</v>
      </c>
      <c r="DW546" s="1" t="s">
        <v>45</v>
      </c>
      <c r="EF546" s="1" t="s">
        <v>121</v>
      </c>
      <c r="EG546" s="1">
        <v>46134</v>
      </c>
      <c r="EH546" s="1">
        <v>2</v>
      </c>
      <c r="EI546" s="1">
        <v>20</v>
      </c>
      <c r="EJ546" s="1" t="s">
        <v>122</v>
      </c>
      <c r="EK546" s="1" t="s">
        <v>304</v>
      </c>
      <c r="EM546" s="1" t="s">
        <v>45</v>
      </c>
      <c r="EN546" s="1" t="s">
        <v>46</v>
      </c>
      <c r="EV546" s="1" t="s">
        <v>121</v>
      </c>
      <c r="EW546" s="1">
        <v>46133</v>
      </c>
      <c r="EX546" s="1">
        <v>1</v>
      </c>
      <c r="EY546" s="1">
        <v>10</v>
      </c>
      <c r="EZ546" s="1" t="s">
        <v>113</v>
      </c>
      <c r="PU546" s="1" t="s">
        <v>2033</v>
      </c>
    </row>
    <row r="547" spans="1:437" x14ac:dyDescent="0.2">
      <c r="A547" s="1">
        <v>544</v>
      </c>
      <c r="B547" s="9">
        <v>46150.680115740739</v>
      </c>
      <c r="D547" s="9">
        <v>46113</v>
      </c>
      <c r="E547" s="1" t="s">
        <v>69</v>
      </c>
      <c r="F547" s="1" t="s">
        <v>545</v>
      </c>
      <c r="G547" s="1" t="s">
        <v>1033</v>
      </c>
      <c r="H547" s="1">
        <v>7</v>
      </c>
      <c r="I547" s="1">
        <v>0</v>
      </c>
      <c r="J547" s="1">
        <v>2</v>
      </c>
      <c r="K547" s="1">
        <v>0</v>
      </c>
      <c r="M547" s="9" t="s">
        <v>214</v>
      </c>
      <c r="AU547" s="1" t="s">
        <v>439</v>
      </c>
      <c r="AV547" s="1" t="s">
        <v>121</v>
      </c>
      <c r="AW547" s="1">
        <v>46118</v>
      </c>
      <c r="AX547" s="1">
        <v>15</v>
      </c>
      <c r="AY547" s="1">
        <v>2</v>
      </c>
      <c r="AZ547" s="1" t="s">
        <v>113</v>
      </c>
      <c r="BA547" s="1" t="s">
        <v>433</v>
      </c>
      <c r="BB547" s="1" t="s">
        <v>121</v>
      </c>
      <c r="BC547" s="1">
        <v>46120</v>
      </c>
      <c r="BD547" s="1">
        <v>30</v>
      </c>
      <c r="BE547" s="1">
        <v>1</v>
      </c>
      <c r="BF547" s="1" t="s">
        <v>113</v>
      </c>
      <c r="BG547" s="1" t="s">
        <v>438</v>
      </c>
      <c r="BH547" s="1" t="s">
        <v>121</v>
      </c>
      <c r="BI547" s="1">
        <v>46120</v>
      </c>
      <c r="BJ547" s="1">
        <v>15</v>
      </c>
      <c r="BK547" s="1">
        <v>1</v>
      </c>
      <c r="BL547" s="1" t="s">
        <v>113</v>
      </c>
      <c r="BM547" s="1" t="s">
        <v>408</v>
      </c>
      <c r="BN547" s="1" t="s">
        <v>121</v>
      </c>
      <c r="BO547" s="1">
        <v>46127</v>
      </c>
      <c r="BP547" s="1">
        <v>30</v>
      </c>
      <c r="BQ547" s="1">
        <v>1</v>
      </c>
      <c r="BR547" s="1" t="s">
        <v>113</v>
      </c>
    </row>
    <row r="548" spans="1:437" x14ac:dyDescent="0.2">
      <c r="A548" s="1">
        <v>545</v>
      </c>
      <c r="B548" s="9">
        <v>46150.688287037039</v>
      </c>
      <c r="D548" s="9">
        <v>46113</v>
      </c>
      <c r="E548" s="1" t="s">
        <v>170</v>
      </c>
      <c r="F548" s="1" t="s">
        <v>563</v>
      </c>
      <c r="G548" s="1" t="s">
        <v>564</v>
      </c>
      <c r="J548" s="1">
        <v>1</v>
      </c>
      <c r="M548" s="9" t="s">
        <v>214</v>
      </c>
      <c r="N548" s="1" t="s">
        <v>217</v>
      </c>
      <c r="O548" s="1" t="s">
        <v>571</v>
      </c>
      <c r="AU548" s="1" t="s">
        <v>1379</v>
      </c>
      <c r="AV548" s="1" t="s">
        <v>121</v>
      </c>
      <c r="AW548" s="1">
        <v>46114</v>
      </c>
      <c r="AX548" s="1">
        <v>90</v>
      </c>
      <c r="AY548" s="1">
        <v>4</v>
      </c>
      <c r="AZ548" s="1" t="s">
        <v>122</v>
      </c>
      <c r="BA548" s="1" t="s">
        <v>1334</v>
      </c>
      <c r="BB548" s="1" t="s">
        <v>121</v>
      </c>
      <c r="BC548" s="1">
        <v>46119</v>
      </c>
      <c r="BD548" s="1">
        <v>90</v>
      </c>
      <c r="BE548" s="1">
        <v>4</v>
      </c>
      <c r="BF548" s="1" t="s">
        <v>122</v>
      </c>
      <c r="BG548" s="1" t="s">
        <v>1188</v>
      </c>
      <c r="BH548" s="1" t="s">
        <v>121</v>
      </c>
      <c r="BI548" s="1">
        <v>46129</v>
      </c>
      <c r="BJ548" s="1">
        <v>100</v>
      </c>
      <c r="BK548" s="1">
        <v>5</v>
      </c>
      <c r="BL548" s="1" t="s">
        <v>122</v>
      </c>
      <c r="BM548" s="1" t="s">
        <v>1332</v>
      </c>
      <c r="BN548" s="1" t="s">
        <v>121</v>
      </c>
      <c r="BO548" s="1">
        <v>46136</v>
      </c>
      <c r="BP548" s="1">
        <v>120</v>
      </c>
      <c r="BQ548" s="1">
        <v>4</v>
      </c>
      <c r="BR548" s="1" t="s">
        <v>122</v>
      </c>
      <c r="BY548" s="1" t="s">
        <v>499</v>
      </c>
      <c r="CF548" s="1" t="s">
        <v>50</v>
      </c>
      <c r="CJ548" s="1" t="s">
        <v>121</v>
      </c>
      <c r="CK548" s="1">
        <v>46136</v>
      </c>
      <c r="CL548" s="1">
        <v>240</v>
      </c>
      <c r="CM548" s="1">
        <v>5</v>
      </c>
      <c r="CN548" s="1" t="s">
        <v>122</v>
      </c>
    </row>
    <row r="549" spans="1:437" x14ac:dyDescent="0.2">
      <c r="A549" s="1">
        <v>546</v>
      </c>
      <c r="B549" s="9">
        <v>46153.316944444443</v>
      </c>
      <c r="D549" s="9">
        <v>46113</v>
      </c>
      <c r="E549" s="1" t="s">
        <v>189</v>
      </c>
      <c r="F549" s="1" t="s">
        <v>308</v>
      </c>
      <c r="G549" s="1" t="s">
        <v>465</v>
      </c>
      <c r="H549" s="1">
        <v>7</v>
      </c>
      <c r="I549" s="1">
        <v>0</v>
      </c>
      <c r="J549" s="1">
        <v>1</v>
      </c>
      <c r="K549" s="1">
        <v>0</v>
      </c>
      <c r="O549" s="1" t="s">
        <v>571</v>
      </c>
      <c r="FT549" s="1" t="s">
        <v>75</v>
      </c>
      <c r="GX549" s="1" t="s">
        <v>106</v>
      </c>
      <c r="HA549" s="1" t="s">
        <v>259</v>
      </c>
      <c r="HB549" s="1" t="s">
        <v>121</v>
      </c>
      <c r="HC549" s="1">
        <v>46144</v>
      </c>
      <c r="HD549" s="1" t="s">
        <v>2034</v>
      </c>
    </row>
    <row r="550" spans="1:437" x14ac:dyDescent="0.2">
      <c r="A550" s="1">
        <v>547</v>
      </c>
      <c r="B550" s="9">
        <v>46153.348425925928</v>
      </c>
      <c r="D550" s="9">
        <v>46113</v>
      </c>
      <c r="E550" s="1" t="s">
        <v>190</v>
      </c>
      <c r="F550" s="1" t="s">
        <v>1180</v>
      </c>
      <c r="G550" s="1" t="s">
        <v>1181</v>
      </c>
      <c r="H550" s="1">
        <v>4</v>
      </c>
      <c r="I550" s="1">
        <v>0</v>
      </c>
      <c r="J550" s="1">
        <v>3</v>
      </c>
      <c r="K550" s="1">
        <v>0</v>
      </c>
      <c r="L550" s="1" t="s">
        <v>209</v>
      </c>
      <c r="N550" s="1" t="s">
        <v>217</v>
      </c>
      <c r="Q550" s="1" t="s">
        <v>1182</v>
      </c>
      <c r="R550" s="1" t="s">
        <v>121</v>
      </c>
      <c r="S550" s="1">
        <v>46125</v>
      </c>
      <c r="T550" s="1">
        <v>75</v>
      </c>
      <c r="U550" s="1">
        <v>4</v>
      </c>
      <c r="V550" s="1" t="s">
        <v>115</v>
      </c>
      <c r="W550" s="1" t="s">
        <v>1182</v>
      </c>
      <c r="X550" s="1" t="s">
        <v>121</v>
      </c>
      <c r="Y550" s="1">
        <v>46118</v>
      </c>
      <c r="Z550" s="1">
        <v>180</v>
      </c>
      <c r="AA550" s="1">
        <v>25</v>
      </c>
      <c r="AB550" s="1" t="s">
        <v>115</v>
      </c>
      <c r="BY550" s="1" t="s">
        <v>529</v>
      </c>
      <c r="CB550" s="1" t="s">
        <v>46</v>
      </c>
      <c r="CJ550" s="1" t="s">
        <v>121</v>
      </c>
      <c r="CK550" s="1">
        <v>46127</v>
      </c>
      <c r="CL550" s="1">
        <v>180</v>
      </c>
      <c r="CM550" s="1">
        <v>3</v>
      </c>
      <c r="CN550" s="1" t="s">
        <v>115</v>
      </c>
      <c r="CO550" s="1" t="s">
        <v>301</v>
      </c>
      <c r="CR550" s="1" t="s">
        <v>46</v>
      </c>
      <c r="CZ550" s="1" t="s">
        <v>121</v>
      </c>
      <c r="DA550" s="1">
        <v>46118</v>
      </c>
      <c r="DB550" s="1">
        <v>60</v>
      </c>
      <c r="DC550" s="1">
        <v>5</v>
      </c>
      <c r="DD550" s="1" t="s">
        <v>115</v>
      </c>
      <c r="DE550" s="1" t="s">
        <v>1175</v>
      </c>
      <c r="DJ550" s="1" t="s">
        <v>48</v>
      </c>
      <c r="DP550" s="1" t="s">
        <v>121</v>
      </c>
      <c r="DQ550" s="1">
        <v>46113</v>
      </c>
      <c r="DR550" s="1">
        <v>120</v>
      </c>
      <c r="DS550" s="1">
        <v>30</v>
      </c>
      <c r="DT550" s="1" t="s">
        <v>115</v>
      </c>
      <c r="PU550" s="1" t="s">
        <v>2035</v>
      </c>
    </row>
    <row r="551" spans="1:437" x14ac:dyDescent="0.2">
      <c r="A551" s="1">
        <v>548</v>
      </c>
      <c r="B551" s="9">
        <v>46153.37090277778</v>
      </c>
      <c r="D551" s="9">
        <v>46113</v>
      </c>
      <c r="E551" s="1" t="s">
        <v>91</v>
      </c>
      <c r="F551" s="1" t="s">
        <v>118</v>
      </c>
      <c r="G551" s="1" t="s">
        <v>2036</v>
      </c>
      <c r="H551" s="1">
        <v>3</v>
      </c>
      <c r="I551" s="1">
        <v>0</v>
      </c>
      <c r="J551" s="1">
        <v>2</v>
      </c>
      <c r="K551" s="1">
        <v>0</v>
      </c>
      <c r="L551" s="1" t="s">
        <v>209</v>
      </c>
      <c r="M551" s="9" t="s">
        <v>214</v>
      </c>
      <c r="N551" s="1" t="s">
        <v>217</v>
      </c>
      <c r="Q551" s="1" t="s">
        <v>422</v>
      </c>
      <c r="R551" s="1" t="s">
        <v>126</v>
      </c>
      <c r="S551" s="1">
        <v>46133</v>
      </c>
      <c r="T551" s="1">
        <v>15</v>
      </c>
      <c r="U551" s="1">
        <v>1</v>
      </c>
      <c r="V551" s="1" t="s">
        <v>113</v>
      </c>
      <c r="AU551" s="1" t="s">
        <v>405</v>
      </c>
      <c r="AV551" s="1" t="s">
        <v>121</v>
      </c>
      <c r="AW551" s="1">
        <v>46128</v>
      </c>
      <c r="AX551" s="1">
        <v>15</v>
      </c>
      <c r="AY551" s="1">
        <v>2</v>
      </c>
      <c r="AZ551" s="1" t="s">
        <v>113</v>
      </c>
      <c r="BY551" s="1" t="s">
        <v>123</v>
      </c>
      <c r="CB551" s="1" t="s">
        <v>46</v>
      </c>
      <c r="CJ551" s="1" t="s">
        <v>121</v>
      </c>
      <c r="CK551" s="1">
        <v>46126</v>
      </c>
      <c r="CL551" s="1">
        <v>60</v>
      </c>
      <c r="CM551" s="1">
        <v>3</v>
      </c>
      <c r="CN551" s="1" t="s">
        <v>122</v>
      </c>
      <c r="CO551" s="1" t="s">
        <v>262</v>
      </c>
      <c r="CR551" s="1" t="s">
        <v>46</v>
      </c>
      <c r="CX551" s="1" t="s">
        <v>52</v>
      </c>
      <c r="CZ551" s="1" t="s">
        <v>121</v>
      </c>
      <c r="DA551" s="1">
        <v>46133</v>
      </c>
      <c r="DB551" s="1">
        <v>90</v>
      </c>
      <c r="DC551" s="1">
        <v>4</v>
      </c>
      <c r="DD551" s="1" t="s">
        <v>122</v>
      </c>
      <c r="DE551" s="1" t="s">
        <v>2037</v>
      </c>
      <c r="DH551" s="1" t="s">
        <v>46</v>
      </c>
      <c r="DO551" s="1" t="s">
        <v>53</v>
      </c>
      <c r="DP551" s="1" t="s">
        <v>121</v>
      </c>
      <c r="DQ551" s="1">
        <v>46125</v>
      </c>
      <c r="DR551" s="1">
        <v>60</v>
      </c>
      <c r="DS551" s="1">
        <v>3</v>
      </c>
      <c r="DT551" s="1" t="s">
        <v>122</v>
      </c>
    </row>
    <row r="552" spans="1:437" x14ac:dyDescent="0.2">
      <c r="A552" s="1">
        <v>549</v>
      </c>
      <c r="B552" s="9">
        <v>46153.589108796295</v>
      </c>
      <c r="D552" s="9">
        <v>46113</v>
      </c>
      <c r="E552" s="1" t="s">
        <v>164</v>
      </c>
      <c r="F552" s="1" t="s">
        <v>540</v>
      </c>
      <c r="G552" s="1" t="s">
        <v>541</v>
      </c>
      <c r="H552" s="1">
        <v>5</v>
      </c>
      <c r="I552" s="1">
        <v>0</v>
      </c>
      <c r="J552" s="1">
        <v>2</v>
      </c>
      <c r="K552" s="1">
        <v>0</v>
      </c>
      <c r="M552" s="9" t="s">
        <v>214</v>
      </c>
      <c r="N552" s="1" t="s">
        <v>217</v>
      </c>
      <c r="AU552" s="1" t="s">
        <v>1527</v>
      </c>
      <c r="AV552" s="1" t="s">
        <v>121</v>
      </c>
      <c r="AW552" s="1">
        <v>46118</v>
      </c>
      <c r="AX552" s="1">
        <v>10</v>
      </c>
      <c r="AY552" s="1">
        <v>1</v>
      </c>
      <c r="AZ552" s="1" t="s">
        <v>113</v>
      </c>
      <c r="BA552" s="1" t="s">
        <v>1527</v>
      </c>
      <c r="BB552" s="1" t="s">
        <v>121</v>
      </c>
      <c r="BC552" s="1">
        <v>46127</v>
      </c>
      <c r="BD552" s="1">
        <v>10</v>
      </c>
      <c r="BE552" s="1">
        <v>1</v>
      </c>
      <c r="BF552" s="1" t="s">
        <v>113</v>
      </c>
      <c r="BG552" s="1" t="s">
        <v>1684</v>
      </c>
      <c r="BH552" s="1" t="s">
        <v>121</v>
      </c>
      <c r="BI552" s="1">
        <v>46133</v>
      </c>
      <c r="BJ552" s="1">
        <v>10</v>
      </c>
      <c r="BK552" s="1">
        <v>1</v>
      </c>
      <c r="BL552" s="1" t="s">
        <v>113</v>
      </c>
      <c r="BM552" s="1" t="s">
        <v>1397</v>
      </c>
      <c r="BN552" s="1" t="s">
        <v>121</v>
      </c>
      <c r="BO552" s="1">
        <v>46133</v>
      </c>
      <c r="BP552" s="1">
        <v>5</v>
      </c>
      <c r="BQ552" s="1">
        <v>1</v>
      </c>
      <c r="BR552" s="1" t="s">
        <v>113</v>
      </c>
      <c r="BS552" s="1" t="s">
        <v>1526</v>
      </c>
      <c r="BT552" s="1" t="s">
        <v>121</v>
      </c>
      <c r="BU552" s="1">
        <v>46140</v>
      </c>
      <c r="BV552" s="1">
        <v>5</v>
      </c>
      <c r="BW552" s="1">
        <v>1</v>
      </c>
      <c r="BX552" s="1" t="s">
        <v>113</v>
      </c>
      <c r="BY552" s="1" t="s">
        <v>165</v>
      </c>
      <c r="CB552" s="1" t="s">
        <v>46</v>
      </c>
      <c r="CJ552" s="1" t="s">
        <v>121</v>
      </c>
      <c r="CK552" s="1">
        <v>46116</v>
      </c>
      <c r="CL552" s="1">
        <v>180</v>
      </c>
      <c r="CM552" s="1">
        <v>12</v>
      </c>
      <c r="CN552" s="1" t="s">
        <v>122</v>
      </c>
    </row>
    <row r="553" spans="1:437" x14ac:dyDescent="0.2">
      <c r="A553" s="1">
        <v>550</v>
      </c>
      <c r="B553" s="9">
        <v>46153.592627314814</v>
      </c>
      <c r="D553" s="9">
        <v>46113</v>
      </c>
      <c r="E553" s="1" t="s">
        <v>164</v>
      </c>
      <c r="F553" s="1" t="s">
        <v>540</v>
      </c>
      <c r="G553" s="1" t="s">
        <v>541</v>
      </c>
      <c r="H553" s="1">
        <v>5</v>
      </c>
      <c r="I553" s="1">
        <v>0</v>
      </c>
      <c r="J553" s="1">
        <v>2</v>
      </c>
      <c r="K553" s="1">
        <v>0</v>
      </c>
      <c r="M553" s="9" t="s">
        <v>214</v>
      </c>
      <c r="AU553" s="1" t="s">
        <v>1528</v>
      </c>
      <c r="AV553" s="1" t="s">
        <v>126</v>
      </c>
      <c r="AW553" s="1">
        <v>46120</v>
      </c>
      <c r="AX553" s="1">
        <v>20</v>
      </c>
      <c r="AY553" s="1">
        <v>1</v>
      </c>
      <c r="AZ553" s="1" t="s">
        <v>113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4FA6-791D-4D49-806A-D0F939D786FB}">
  <sheetPr codeName="Sheet45"/>
  <dimension ref="A1:AI144"/>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t="e">
        <v>#N/A</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275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t="s">
        <v>219</v>
      </c>
      <c r="AB17" s="75">
        <v>44743</v>
      </c>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76">
        <v>0</v>
      </c>
      <c r="S18" s="71"/>
      <c r="T18" s="71"/>
      <c r="AA18" s="73" t="s">
        <v>220</v>
      </c>
      <c r="AB18" s="75">
        <v>44774</v>
      </c>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t="s">
        <v>221</v>
      </c>
      <c r="AB19" s="75">
        <v>44805</v>
      </c>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t="s">
        <v>222</v>
      </c>
      <c r="AB20" s="75">
        <v>44835</v>
      </c>
    </row>
    <row r="21" spans="1:28" ht="9" customHeight="1" x14ac:dyDescent="0.25">
      <c r="A21" s="25"/>
      <c r="D21" s="29"/>
      <c r="E21" s="49"/>
      <c r="F21" s="14"/>
      <c r="G21" s="10"/>
      <c r="H21" s="10"/>
      <c r="I21" s="10"/>
      <c r="J21" s="10"/>
      <c r="K21" s="14"/>
      <c r="L21" s="50"/>
      <c r="M21" s="14"/>
      <c r="N21" s="14"/>
      <c r="O21" s="10"/>
      <c r="P21" s="5"/>
      <c r="Q21" s="5"/>
      <c r="R21" s="5"/>
      <c r="S21" s="71"/>
      <c r="T21" s="71"/>
      <c r="AA21" s="73" t="s">
        <v>223</v>
      </c>
      <c r="AB21" s="75">
        <v>44866</v>
      </c>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t="s">
        <v>224</v>
      </c>
      <c r="AB22" s="75">
        <v>44896</v>
      </c>
    </row>
    <row r="23" spans="1:28" ht="9" customHeight="1" x14ac:dyDescent="0.25">
      <c r="A23" s="25"/>
      <c r="E23" s="54"/>
      <c r="F23" s="55"/>
      <c r="G23" s="55"/>
      <c r="H23" s="55"/>
      <c r="I23" s="55"/>
      <c r="J23" s="55"/>
      <c r="K23" s="55"/>
      <c r="L23" s="56"/>
      <c r="P23" s="71"/>
      <c r="Q23" s="71"/>
      <c r="R23" s="71"/>
      <c r="S23" s="71"/>
      <c r="T23" s="71"/>
      <c r="AA23" s="73" t="s">
        <v>225</v>
      </c>
      <c r="AB23" s="75">
        <v>44927</v>
      </c>
    </row>
    <row r="24" spans="1:28" x14ac:dyDescent="0.25">
      <c r="A24" s="25"/>
      <c r="P24" s="71"/>
      <c r="Q24" s="71"/>
      <c r="R24" s="71"/>
      <c r="S24" s="71"/>
      <c r="T24" s="71"/>
      <c r="AA24" s="73" t="s">
        <v>226</v>
      </c>
      <c r="AB24" s="75">
        <v>44958</v>
      </c>
    </row>
    <row r="25" spans="1:28" x14ac:dyDescent="0.25">
      <c r="A25" s="25"/>
      <c r="AA25" s="73" t="s">
        <v>227</v>
      </c>
      <c r="AB25" s="75">
        <v>44986</v>
      </c>
    </row>
    <row r="26" spans="1:28" x14ac:dyDescent="0.25">
      <c r="A26" s="25"/>
      <c r="AA26" s="73" t="s">
        <v>228</v>
      </c>
      <c r="AB26" s="75">
        <v>45017</v>
      </c>
    </row>
    <row r="27" spans="1:28" ht="20.100000000000001" customHeight="1" x14ac:dyDescent="0.25">
      <c r="C27" s="40"/>
      <c r="D27" s="40"/>
      <c r="AA27" s="73" t="s">
        <v>229</v>
      </c>
      <c r="AB27" s="75">
        <v>45047</v>
      </c>
    </row>
    <row r="28" spans="1:28" ht="6" customHeight="1" x14ac:dyDescent="0.25">
      <c r="AA28" s="73" t="s">
        <v>230</v>
      </c>
      <c r="AB28" s="75">
        <v>45078</v>
      </c>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3</v>
      </c>
      <c r="F32" s="46">
        <v>1</v>
      </c>
      <c r="G32" s="47"/>
      <c r="H32" s="53">
        <v>60</v>
      </c>
      <c r="I32" s="53">
        <v>4</v>
      </c>
      <c r="J32" s="47"/>
      <c r="K32" s="46" t="s">
        <v>2063</v>
      </c>
      <c r="L32" s="48">
        <v>1</v>
      </c>
      <c r="M32" s="14"/>
      <c r="N32" s="14"/>
      <c r="O32" s="10"/>
      <c r="P32" s="76">
        <v>0</v>
      </c>
      <c r="Q32" s="76">
        <v>3</v>
      </c>
      <c r="R32" s="5">
        <v>3</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3</v>
      </c>
      <c r="F37" s="64">
        <v>1</v>
      </c>
      <c r="G37" s="65"/>
      <c r="H37" s="65">
        <v>60</v>
      </c>
      <c r="I37" s="65">
        <v>4</v>
      </c>
      <c r="J37" s="65"/>
      <c r="K37" s="64" t="s">
        <v>2063</v>
      </c>
      <c r="L37" s="66">
        <v>1</v>
      </c>
      <c r="M37" s="14"/>
      <c r="N37" s="14"/>
      <c r="O37" s="10"/>
      <c r="P37" s="5">
        <v>0</v>
      </c>
      <c r="Q37" s="5">
        <v>3</v>
      </c>
      <c r="R37" s="5">
        <v>3</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3</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3</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4:35" ht="15.6" customHeight="1" x14ac:dyDescent="0.25">
      <c r="D97" s="17"/>
      <c r="E97" s="35" t="s">
        <v>236</v>
      </c>
      <c r="F97" s="36" t="s">
        <v>211</v>
      </c>
      <c r="H97" s="38"/>
      <c r="I97" s="38"/>
      <c r="K97" s="38"/>
      <c r="L97" s="38"/>
      <c r="M97" s="17"/>
      <c r="N97" s="35" t="s">
        <v>236</v>
      </c>
      <c r="O97" s="36" t="s">
        <v>211</v>
      </c>
      <c r="P97" s="20"/>
      <c r="Q97" s="21"/>
    </row>
    <row r="98" spans="4:35" ht="9" customHeight="1" x14ac:dyDescent="0.25">
      <c r="E98" s="51"/>
      <c r="F98" s="52"/>
      <c r="N98" s="51"/>
      <c r="O98" s="52"/>
      <c r="P98" s="22"/>
      <c r="Q98" s="22"/>
      <c r="R98" s="23"/>
    </row>
    <row r="99" spans="4:35" ht="14.45" customHeight="1" x14ac:dyDescent="0.2">
      <c r="D99" s="44" t="s">
        <v>69</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4:35" ht="14.45" customHeight="1" x14ac:dyDescent="0.2">
      <c r="D100" s="44" t="s">
        <v>70</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4: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4: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4: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4:35" ht="14.45" customHeight="1" x14ac:dyDescent="0.25">
      <c r="D104" s="44" t="s">
        <v>59</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4:35" ht="14.45" customHeight="1" x14ac:dyDescent="0.25">
      <c r="D105" s="44" t="s">
        <v>75</v>
      </c>
      <c r="E105" s="45">
        <v>0</v>
      </c>
      <c r="F105" s="48" t="s">
        <v>2063</v>
      </c>
      <c r="G105" s="10"/>
      <c r="H105" s="60"/>
      <c r="I105" s="60"/>
      <c r="J105" s="10"/>
      <c r="K105" s="10"/>
      <c r="L105" s="10"/>
      <c r="N105" s="54"/>
      <c r="O105" s="56"/>
      <c r="P105" s="18"/>
      <c r="Q105" s="18"/>
      <c r="R105" s="18"/>
    </row>
    <row r="106" spans="4:35" ht="14.45" customHeight="1" x14ac:dyDescent="0.25">
      <c r="D106" s="44" t="s">
        <v>76</v>
      </c>
      <c r="E106" s="45">
        <v>0</v>
      </c>
      <c r="F106" s="48" t="s">
        <v>2063</v>
      </c>
      <c r="G106" s="10"/>
      <c r="H106" s="60"/>
      <c r="I106" s="60"/>
      <c r="J106" s="10"/>
      <c r="K106" s="10"/>
      <c r="L106" s="10"/>
      <c r="M106" s="10"/>
      <c r="N106" s="10"/>
      <c r="O106" s="10"/>
      <c r="P106" s="18"/>
      <c r="Q106" s="18"/>
      <c r="R106" s="18"/>
    </row>
    <row r="107" spans="4:35" ht="14.45" customHeight="1" x14ac:dyDescent="0.25">
      <c r="D107" s="44" t="s">
        <v>77</v>
      </c>
      <c r="E107" s="45">
        <v>0</v>
      </c>
      <c r="F107" s="48" t="s">
        <v>2063</v>
      </c>
      <c r="G107" s="10"/>
      <c r="H107" s="10"/>
      <c r="I107" s="10"/>
      <c r="J107" s="10"/>
      <c r="K107" s="10"/>
      <c r="L107" s="10"/>
      <c r="M107" s="10"/>
      <c r="N107" s="10"/>
      <c r="O107" s="10"/>
      <c r="P107" s="18"/>
      <c r="Q107" s="18"/>
      <c r="R107" s="18"/>
    </row>
    <row r="108" spans="4:35" ht="14.45" customHeight="1" x14ac:dyDescent="0.25">
      <c r="D108" s="44" t="s">
        <v>78</v>
      </c>
      <c r="E108" s="45">
        <v>0</v>
      </c>
      <c r="F108" s="48" t="s">
        <v>2063</v>
      </c>
      <c r="G108" s="10"/>
      <c r="H108" s="10"/>
      <c r="I108" s="10"/>
      <c r="J108" s="10"/>
      <c r="K108" s="10"/>
      <c r="L108" s="10"/>
      <c r="M108" s="10"/>
    </row>
    <row r="109" spans="4:35" ht="14.45" customHeight="1" x14ac:dyDescent="0.25">
      <c r="D109" s="44" t="s">
        <v>79</v>
      </c>
      <c r="E109" s="45">
        <v>0</v>
      </c>
      <c r="F109" s="48" t="s">
        <v>2063</v>
      </c>
      <c r="G109" s="10"/>
      <c r="H109" s="10"/>
      <c r="I109" s="10"/>
      <c r="J109" s="10"/>
      <c r="K109" s="10"/>
      <c r="L109" s="10"/>
      <c r="M109" s="10"/>
      <c r="N109" s="10"/>
      <c r="O109" s="10"/>
      <c r="P109" s="18"/>
      <c r="Q109" s="18"/>
      <c r="R109" s="18"/>
    </row>
    <row r="110" spans="4:35" ht="14.45" customHeight="1" x14ac:dyDescent="0.25">
      <c r="D110" s="44" t="s">
        <v>80</v>
      </c>
      <c r="E110" s="45">
        <v>0</v>
      </c>
      <c r="F110" s="48" t="s">
        <v>2063</v>
      </c>
      <c r="G110" s="10"/>
      <c r="H110" s="16"/>
      <c r="I110" s="60"/>
      <c r="J110" s="10"/>
      <c r="K110" s="10"/>
      <c r="L110" s="10"/>
      <c r="M110" s="10"/>
      <c r="N110" s="10"/>
      <c r="O110" s="10"/>
      <c r="P110" s="18"/>
      <c r="Q110" s="18"/>
      <c r="R110" s="18"/>
    </row>
    <row r="111" spans="4:35" ht="14.45" customHeight="1" x14ac:dyDescent="0.25">
      <c r="D111" s="44" t="s">
        <v>81</v>
      </c>
      <c r="E111" s="45">
        <v>0</v>
      </c>
      <c r="F111" s="48" t="s">
        <v>2063</v>
      </c>
      <c r="G111" s="10"/>
      <c r="H111" s="60"/>
      <c r="I111" s="60"/>
      <c r="J111" s="10"/>
      <c r="K111" s="10"/>
      <c r="L111" s="10"/>
      <c r="M111" s="10"/>
      <c r="N111" s="10"/>
      <c r="O111" s="10"/>
      <c r="P111" s="18"/>
      <c r="Q111" s="18"/>
      <c r="R111" s="18"/>
    </row>
    <row r="112" spans="4:35" ht="14.45" customHeight="1" x14ac:dyDescent="0.25">
      <c r="D112" s="44" t="s">
        <v>82</v>
      </c>
      <c r="E112" s="45">
        <v>0</v>
      </c>
      <c r="F112" s="48" t="s">
        <v>2063</v>
      </c>
      <c r="G112" s="10"/>
      <c r="H112" s="60"/>
      <c r="I112" s="60"/>
      <c r="J112" s="10"/>
      <c r="K112" s="10"/>
      <c r="L112" s="10"/>
      <c r="M112" s="10"/>
      <c r="N112" s="10"/>
      <c r="O112" s="10"/>
      <c r="P112" s="18"/>
      <c r="Q112" s="18"/>
      <c r="R112" s="18"/>
    </row>
    <row r="113" spans="4:18" ht="14.45" customHeight="1" x14ac:dyDescent="0.25">
      <c r="D113" s="44" t="s">
        <v>83</v>
      </c>
      <c r="E113" s="45">
        <v>0</v>
      </c>
      <c r="F113" s="48" t="s">
        <v>2063</v>
      </c>
      <c r="G113" s="10"/>
      <c r="H113" s="60"/>
      <c r="I113" s="60"/>
      <c r="J113" s="10"/>
      <c r="K113" s="10"/>
      <c r="L113" s="10"/>
      <c r="M113" s="10"/>
      <c r="N113" s="10"/>
      <c r="O113" s="10"/>
      <c r="P113" s="18"/>
      <c r="Q113" s="18"/>
      <c r="R113" s="18"/>
    </row>
    <row r="114" spans="4:18" ht="14.45" customHeight="1" x14ac:dyDescent="0.25">
      <c r="D114" s="44" t="s">
        <v>84</v>
      </c>
      <c r="E114" s="45">
        <v>0</v>
      </c>
      <c r="F114" s="48" t="s">
        <v>2063</v>
      </c>
      <c r="G114" s="10"/>
      <c r="H114" s="60"/>
      <c r="I114" s="60"/>
      <c r="J114" s="10"/>
      <c r="K114" s="10"/>
      <c r="L114" s="10"/>
      <c r="M114" s="10"/>
      <c r="N114" s="10"/>
      <c r="O114" s="10"/>
      <c r="P114" s="18"/>
      <c r="Q114" s="18"/>
      <c r="R114" s="18"/>
    </row>
    <row r="115" spans="4:18" ht="14.45" customHeight="1" x14ac:dyDescent="0.25">
      <c r="D115" s="44" t="s">
        <v>85</v>
      </c>
      <c r="E115" s="45">
        <v>0</v>
      </c>
      <c r="F115" s="48" t="s">
        <v>2063</v>
      </c>
      <c r="G115" s="10"/>
      <c r="H115" s="60"/>
      <c r="I115" s="60"/>
      <c r="J115" s="10"/>
      <c r="K115" s="10"/>
      <c r="L115" s="10"/>
      <c r="M115" s="10"/>
      <c r="N115" s="10"/>
      <c r="O115" s="10"/>
      <c r="P115" s="18"/>
      <c r="Q115" s="18"/>
      <c r="R115" s="18"/>
    </row>
    <row r="116" spans="4:18" ht="14.45" customHeight="1" x14ac:dyDescent="0.25">
      <c r="D116" s="44" t="s">
        <v>86</v>
      </c>
      <c r="E116" s="45">
        <v>0</v>
      </c>
      <c r="F116" s="48" t="s">
        <v>2063</v>
      </c>
      <c r="G116" s="10"/>
      <c r="H116" s="60"/>
      <c r="I116" s="60"/>
      <c r="J116" s="10"/>
      <c r="K116" s="10"/>
      <c r="L116" s="10"/>
      <c r="M116" s="10"/>
    </row>
    <row r="117" spans="4:18" ht="14.45" customHeight="1" x14ac:dyDescent="0.25">
      <c r="D117" s="44" t="s">
        <v>243</v>
      </c>
      <c r="E117" s="45">
        <v>0</v>
      </c>
      <c r="F117" s="48" t="s">
        <v>2063</v>
      </c>
      <c r="G117" s="10"/>
      <c r="H117" s="60"/>
      <c r="I117" s="60"/>
      <c r="J117" s="10"/>
      <c r="K117" s="10"/>
      <c r="L117" s="10"/>
      <c r="M117" s="10"/>
    </row>
    <row r="118" spans="4:18" ht="14.45" customHeight="1" x14ac:dyDescent="0.25">
      <c r="D118" s="44" t="s">
        <v>244</v>
      </c>
      <c r="E118" s="45">
        <v>0</v>
      </c>
      <c r="F118" s="48" t="s">
        <v>2063</v>
      </c>
      <c r="G118" s="10"/>
      <c r="H118" s="60"/>
      <c r="I118" s="60"/>
      <c r="J118" s="10"/>
      <c r="K118" s="10"/>
      <c r="L118" s="10"/>
      <c r="M118" s="10"/>
      <c r="N118" s="10"/>
      <c r="O118" s="10"/>
      <c r="P118" s="18"/>
      <c r="Q118" s="18"/>
      <c r="R118" s="18"/>
    </row>
    <row r="119" spans="4:18" ht="14.45" customHeight="1" x14ac:dyDescent="0.25">
      <c r="D119" s="44" t="s">
        <v>245</v>
      </c>
      <c r="E119" s="45">
        <v>0</v>
      </c>
      <c r="F119" s="48" t="s">
        <v>2063</v>
      </c>
      <c r="G119" s="10"/>
      <c r="H119" s="60"/>
      <c r="I119" s="60"/>
      <c r="J119" s="10"/>
      <c r="K119" s="10"/>
      <c r="L119" s="10"/>
      <c r="M119" s="10"/>
      <c r="N119" s="10"/>
      <c r="O119" s="10"/>
      <c r="P119" s="18"/>
      <c r="Q119" s="18"/>
      <c r="R119" s="18"/>
    </row>
    <row r="120" spans="4:18" ht="14.45" customHeight="1" x14ac:dyDescent="0.25">
      <c r="D120" s="44" t="s">
        <v>90</v>
      </c>
      <c r="E120" s="45">
        <v>0</v>
      </c>
      <c r="F120" s="48" t="s">
        <v>2063</v>
      </c>
      <c r="G120" s="10"/>
      <c r="H120" s="60"/>
      <c r="I120" s="60"/>
      <c r="J120" s="10"/>
      <c r="K120" s="10"/>
      <c r="L120" s="10"/>
      <c r="M120" s="10"/>
      <c r="N120" s="10"/>
      <c r="O120" s="10"/>
      <c r="P120" s="18"/>
      <c r="Q120" s="18"/>
      <c r="R120" s="18"/>
    </row>
    <row r="121" spans="4:18" ht="14.45" customHeight="1" x14ac:dyDescent="0.25">
      <c r="D121" s="44" t="s">
        <v>117</v>
      </c>
      <c r="E121" s="45">
        <v>0</v>
      </c>
      <c r="F121" s="48" t="s">
        <v>2063</v>
      </c>
      <c r="G121" s="10"/>
      <c r="H121" s="60"/>
      <c r="I121" s="60"/>
      <c r="J121" s="10"/>
      <c r="K121" s="10"/>
      <c r="L121" s="10"/>
      <c r="M121" s="10"/>
      <c r="N121" s="10"/>
      <c r="O121" s="10"/>
      <c r="P121" s="18"/>
      <c r="Q121" s="18"/>
      <c r="R121" s="18"/>
    </row>
    <row r="122" spans="4:18" ht="14.45" customHeight="1" x14ac:dyDescent="0.25">
      <c r="D122" s="44" t="s">
        <v>92</v>
      </c>
      <c r="E122" s="45">
        <v>0</v>
      </c>
      <c r="F122" s="48" t="s">
        <v>2063</v>
      </c>
      <c r="G122" s="10"/>
      <c r="H122" s="10"/>
      <c r="I122" s="10"/>
      <c r="J122" s="10"/>
      <c r="K122" s="10"/>
      <c r="L122" s="10"/>
      <c r="M122" s="10"/>
      <c r="N122" s="10"/>
      <c r="O122" s="10"/>
      <c r="P122" s="18"/>
      <c r="Q122" s="18"/>
      <c r="R122" s="18"/>
    </row>
    <row r="123" spans="4:18" ht="14.45" customHeight="1" x14ac:dyDescent="0.25">
      <c r="D123" s="44" t="s">
        <v>246</v>
      </c>
      <c r="E123" s="45" t="e">
        <v>#REF!</v>
      </c>
      <c r="F123" s="48" t="e">
        <v>#REF!</v>
      </c>
      <c r="G123" s="10"/>
      <c r="H123" s="10"/>
      <c r="I123" s="10"/>
      <c r="J123" s="10"/>
      <c r="K123" s="10"/>
      <c r="L123" s="10"/>
      <c r="M123" s="10"/>
    </row>
    <row r="124" spans="4:18" ht="9" customHeight="1" x14ac:dyDescent="0.25">
      <c r="E124" s="58"/>
      <c r="F124" s="50"/>
      <c r="G124" s="27"/>
      <c r="H124" s="27"/>
      <c r="I124" s="27"/>
      <c r="J124" s="27"/>
      <c r="K124" s="27"/>
      <c r="L124" s="27"/>
      <c r="M124" s="27"/>
      <c r="N124" s="27"/>
    </row>
    <row r="125" spans="4:18" ht="14.45" customHeight="1" x14ac:dyDescent="0.25">
      <c r="D125" s="28" t="s">
        <v>212</v>
      </c>
      <c r="E125" s="63" t="e">
        <v>#REF!</v>
      </c>
      <c r="F125" s="59" t="e">
        <v>#REF!</v>
      </c>
    </row>
    <row r="126" spans="4:18" ht="9" customHeight="1" x14ac:dyDescent="0.25">
      <c r="E126" s="54"/>
      <c r="F126" s="56"/>
    </row>
    <row r="129" spans="4:23" ht="30" customHeight="1" x14ac:dyDescent="0.25">
      <c r="E129" s="157" t="s">
        <v>247</v>
      </c>
      <c r="F129" s="158"/>
      <c r="G129" s="32"/>
      <c r="H129" s="15"/>
      <c r="I129" s="15"/>
      <c r="J129" s="15"/>
      <c r="K129" s="15"/>
      <c r="L129" s="37"/>
      <c r="M129" s="13"/>
      <c r="N129" s="13"/>
      <c r="O129" s="13"/>
      <c r="P129" s="11"/>
      <c r="Q129" s="11"/>
      <c r="R129" s="11"/>
    </row>
    <row r="130" spans="4:23" ht="15.6" customHeight="1" x14ac:dyDescent="0.25">
      <c r="D130" s="17"/>
      <c r="E130" s="35" t="s">
        <v>236</v>
      </c>
      <c r="F130" s="36" t="s">
        <v>211</v>
      </c>
      <c r="H130" s="38"/>
      <c r="I130" s="38"/>
      <c r="K130" s="38"/>
      <c r="L130" s="38"/>
      <c r="M130" s="16"/>
      <c r="N130" s="16"/>
      <c r="P130" s="20"/>
      <c r="Q130" s="21"/>
    </row>
    <row r="131" spans="4:23" ht="9" customHeight="1" x14ac:dyDescent="0.25">
      <c r="E131" s="51"/>
      <c r="F131" s="52"/>
      <c r="N131" s="14"/>
      <c r="O131" s="10"/>
      <c r="P131" s="22"/>
      <c r="Q131" s="22"/>
      <c r="R131" s="23"/>
    </row>
    <row r="132" spans="4:23" ht="14.45" customHeight="1" x14ac:dyDescent="0.25">
      <c r="D132" s="44" t="s">
        <v>95</v>
      </c>
      <c r="E132" s="45">
        <v>0</v>
      </c>
      <c r="F132" s="48" t="s">
        <v>2063</v>
      </c>
      <c r="G132" s="10"/>
      <c r="H132" s="10"/>
      <c r="I132" s="26"/>
      <c r="J132" s="26"/>
      <c r="K132" s="26"/>
      <c r="L132" s="26"/>
      <c r="M132" s="26"/>
      <c r="N132" s="26"/>
      <c r="O132" s="26"/>
      <c r="P132" s="26"/>
      <c r="Q132" s="26"/>
      <c r="R132" s="26"/>
      <c r="S132" s="26"/>
      <c r="T132" s="26"/>
      <c r="U132" s="26"/>
      <c r="V132" s="26"/>
      <c r="W132" s="26"/>
    </row>
    <row r="133" spans="4:23" ht="14.45" customHeight="1" x14ac:dyDescent="0.25">
      <c r="D133" s="44" t="s">
        <v>96</v>
      </c>
      <c r="E133" s="45">
        <v>0</v>
      </c>
      <c r="F133" s="48" t="s">
        <v>2063</v>
      </c>
      <c r="G133" s="10"/>
      <c r="H133" s="10"/>
      <c r="I133" s="10"/>
      <c r="J133" s="10"/>
      <c r="K133" s="10"/>
      <c r="L133" s="10"/>
      <c r="M133" s="10"/>
      <c r="N133" s="10"/>
      <c r="O133" s="10"/>
      <c r="P133" s="18"/>
      <c r="Q133" s="18"/>
      <c r="R133" s="18"/>
    </row>
    <row r="134" spans="4:23" ht="14.45" customHeight="1" x14ac:dyDescent="0.25">
      <c r="D134" s="44" t="s">
        <v>97</v>
      </c>
      <c r="E134" s="45">
        <v>0</v>
      </c>
      <c r="F134" s="48" t="s">
        <v>2063</v>
      </c>
      <c r="G134" s="10"/>
      <c r="H134" s="16"/>
      <c r="I134" s="60"/>
      <c r="J134" s="10"/>
      <c r="K134" s="10"/>
      <c r="L134" s="10"/>
      <c r="M134" s="10"/>
      <c r="N134" s="10"/>
      <c r="O134" s="10"/>
      <c r="P134" s="18"/>
      <c r="Q134" s="18"/>
      <c r="R134" s="18"/>
    </row>
    <row r="135" spans="4:23" ht="14.45" customHeight="1" x14ac:dyDescent="0.25">
      <c r="D135" s="44" t="s">
        <v>98</v>
      </c>
      <c r="E135" s="45">
        <v>0</v>
      </c>
      <c r="F135" s="48" t="s">
        <v>2063</v>
      </c>
      <c r="G135" s="10"/>
      <c r="H135" s="60"/>
      <c r="I135" s="60"/>
      <c r="J135" s="10"/>
      <c r="K135" s="10"/>
      <c r="L135" s="10"/>
      <c r="M135" s="10"/>
      <c r="N135" s="10"/>
      <c r="O135" s="10"/>
      <c r="P135" s="18"/>
      <c r="Q135" s="18"/>
      <c r="R135" s="18"/>
    </row>
    <row r="136" spans="4:23" ht="14.45" customHeight="1" x14ac:dyDescent="0.25">
      <c r="D136" s="44" t="s">
        <v>99</v>
      </c>
      <c r="E136" s="45">
        <v>0</v>
      </c>
      <c r="F136" s="48" t="s">
        <v>2063</v>
      </c>
      <c r="G136" s="10"/>
      <c r="H136" s="60"/>
      <c r="I136" s="60"/>
      <c r="J136" s="10"/>
      <c r="K136" s="10"/>
      <c r="L136" s="10"/>
      <c r="M136" s="10"/>
      <c r="N136" s="10"/>
      <c r="O136" s="10"/>
      <c r="P136" s="18"/>
      <c r="Q136" s="18"/>
      <c r="R136" s="18"/>
    </row>
    <row r="137" spans="4:23" ht="14.45" customHeight="1" x14ac:dyDescent="0.25">
      <c r="D137" s="44" t="s">
        <v>100</v>
      </c>
      <c r="E137" s="45">
        <v>0</v>
      </c>
      <c r="F137" s="48" t="s">
        <v>2063</v>
      </c>
      <c r="G137" s="10"/>
      <c r="H137" s="60"/>
      <c r="I137" s="60"/>
      <c r="J137" s="10"/>
      <c r="K137" s="10"/>
      <c r="L137" s="10"/>
      <c r="M137" s="10"/>
      <c r="N137" s="10"/>
      <c r="O137" s="10"/>
      <c r="P137" s="18"/>
      <c r="Q137" s="18"/>
      <c r="R137" s="18"/>
    </row>
    <row r="138" spans="4:23" ht="14.45" customHeight="1" x14ac:dyDescent="0.25">
      <c r="D138" s="44" t="s">
        <v>101</v>
      </c>
      <c r="E138" s="45">
        <v>0</v>
      </c>
      <c r="F138" s="48" t="s">
        <v>2063</v>
      </c>
      <c r="G138" s="10"/>
      <c r="H138" s="60"/>
      <c r="I138" s="60"/>
      <c r="J138" s="10"/>
      <c r="K138" s="10"/>
      <c r="L138" s="10"/>
      <c r="M138" s="10"/>
      <c r="N138" s="10"/>
      <c r="O138" s="10"/>
      <c r="P138" s="18"/>
      <c r="Q138" s="18"/>
      <c r="R138" s="18"/>
    </row>
    <row r="139" spans="4:23" ht="14.45" customHeight="1" x14ac:dyDescent="0.25">
      <c r="D139" s="44" t="s">
        <v>102</v>
      </c>
      <c r="E139" s="45">
        <v>0</v>
      </c>
      <c r="F139" s="48" t="s">
        <v>2063</v>
      </c>
      <c r="G139" s="10"/>
      <c r="H139" s="60"/>
      <c r="I139" s="60"/>
      <c r="J139" s="10"/>
      <c r="K139" s="10"/>
      <c r="L139" s="10"/>
      <c r="M139" s="10"/>
      <c r="N139" s="10"/>
      <c r="O139" s="10"/>
      <c r="P139" s="18"/>
      <c r="Q139" s="18"/>
      <c r="R139" s="18"/>
    </row>
    <row r="140" spans="4:23" ht="14.45" customHeight="1" x14ac:dyDescent="0.25">
      <c r="D140" s="44" t="s">
        <v>103</v>
      </c>
      <c r="E140" s="45">
        <v>0</v>
      </c>
      <c r="F140" s="48" t="s">
        <v>2063</v>
      </c>
      <c r="G140" s="10"/>
      <c r="H140" s="10"/>
      <c r="I140" s="10"/>
      <c r="J140" s="10"/>
      <c r="K140" s="10"/>
      <c r="L140" s="10"/>
      <c r="M140" s="10"/>
      <c r="N140" s="10"/>
      <c r="O140" s="10"/>
      <c r="P140" s="18"/>
      <c r="Q140" s="18"/>
      <c r="R140" s="18"/>
    </row>
    <row r="141" spans="4:23" ht="14.45" customHeight="1" x14ac:dyDescent="0.25">
      <c r="D141" s="44" t="s">
        <v>104</v>
      </c>
      <c r="E141" s="45">
        <v>0</v>
      </c>
      <c r="F141" s="48" t="s">
        <v>2063</v>
      </c>
      <c r="G141" s="10"/>
      <c r="H141" s="10"/>
      <c r="I141" s="10"/>
      <c r="J141" s="10"/>
      <c r="K141" s="10"/>
      <c r="L141" s="10"/>
      <c r="M141" s="10"/>
    </row>
    <row r="142" spans="4:23" ht="9" customHeight="1" x14ac:dyDescent="0.25">
      <c r="E142" s="58"/>
      <c r="F142" s="50"/>
      <c r="G142" s="27"/>
      <c r="H142" s="27"/>
      <c r="I142" s="27"/>
      <c r="J142" s="27"/>
      <c r="K142" s="27"/>
      <c r="L142" s="27"/>
      <c r="M142" s="27"/>
      <c r="N142" s="27"/>
    </row>
    <row r="143" spans="4:23" ht="14.45" customHeight="1" x14ac:dyDescent="0.25">
      <c r="D143" s="28" t="s">
        <v>212</v>
      </c>
      <c r="E143" s="63">
        <v>0</v>
      </c>
      <c r="F143" s="59" t="s">
        <v>2063</v>
      </c>
    </row>
    <row r="144" spans="4:23" ht="9" customHeight="1" x14ac:dyDescent="0.25">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23" priority="3" operator="equal">
      <formula>"No"</formula>
    </cfRule>
    <cfRule type="cellIs" dxfId="322" priority="4" operator="equal">
      <formula>"Yes"</formula>
    </cfRule>
  </conditionalFormatting>
  <conditionalFormatting sqref="B29">
    <cfRule type="cellIs" dxfId="321" priority="5" operator="equal">
      <formula>"No"</formula>
    </cfRule>
    <cfRule type="cellIs" dxfId="320" priority="6" operator="equal">
      <formula>"Yes"</formula>
    </cfRule>
  </conditionalFormatting>
  <conditionalFormatting sqref="B44">
    <cfRule type="cellIs" dxfId="319" priority="11" operator="equal">
      <formula>"No"</formula>
    </cfRule>
    <cfRule type="cellIs" dxfId="318" priority="12" operator="equal">
      <formula>"Yes"</formula>
    </cfRule>
  </conditionalFormatting>
  <conditionalFormatting sqref="B77">
    <cfRule type="cellIs" dxfId="317" priority="1" operator="equal">
      <formula>"No"</formula>
    </cfRule>
    <cfRule type="cellIs" dxfId="31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CD0B-F968-4E9E-9B8E-04277C47F4F7}">
  <sheetPr codeName="Sheet46"/>
  <dimension ref="A1:AI144"/>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t="e">
        <v>#N/A</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276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1</v>
      </c>
      <c r="F17" s="46">
        <v>1</v>
      </c>
      <c r="G17" s="47"/>
      <c r="H17" s="53">
        <v>120</v>
      </c>
      <c r="I17" s="53">
        <v>25</v>
      </c>
      <c r="J17" s="47"/>
      <c r="K17" s="46" t="s">
        <v>2063</v>
      </c>
      <c r="L17" s="48">
        <v>1</v>
      </c>
      <c r="M17" s="14"/>
      <c r="N17" s="14"/>
      <c r="O17" s="10"/>
      <c r="P17" s="76">
        <v>0</v>
      </c>
      <c r="Q17" s="76">
        <v>1</v>
      </c>
      <c r="R17" s="5">
        <v>1</v>
      </c>
      <c r="S17" s="71"/>
      <c r="T17" s="71"/>
      <c r="AA17" s="73" t="s">
        <v>219</v>
      </c>
      <c r="AB17" s="75">
        <v>44743</v>
      </c>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76">
        <v>0</v>
      </c>
      <c r="S18" s="71"/>
      <c r="T18" s="71"/>
      <c r="AA18" s="73" t="s">
        <v>220</v>
      </c>
      <c r="AB18" s="75">
        <v>44774</v>
      </c>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t="s">
        <v>221</v>
      </c>
      <c r="AB19" s="75">
        <v>44805</v>
      </c>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t="s">
        <v>222</v>
      </c>
      <c r="AB20" s="75">
        <v>44835</v>
      </c>
    </row>
    <row r="21" spans="1:28" ht="9" customHeight="1" x14ac:dyDescent="0.25">
      <c r="A21" s="25"/>
      <c r="D21" s="29"/>
      <c r="E21" s="49"/>
      <c r="F21" s="14"/>
      <c r="G21" s="10"/>
      <c r="H21" s="10"/>
      <c r="I21" s="10"/>
      <c r="J21" s="10"/>
      <c r="K21" s="14"/>
      <c r="L21" s="50"/>
      <c r="M21" s="14"/>
      <c r="N21" s="14"/>
      <c r="O21" s="10"/>
      <c r="P21" s="5"/>
      <c r="Q21" s="5"/>
      <c r="R21" s="5"/>
      <c r="S21" s="71"/>
      <c r="T21" s="71"/>
      <c r="AA21" s="73" t="s">
        <v>223</v>
      </c>
      <c r="AB21" s="75">
        <v>44866</v>
      </c>
    </row>
    <row r="22" spans="1:28" ht="14.45" customHeight="1" x14ac:dyDescent="0.25">
      <c r="A22" s="25"/>
      <c r="D22" s="28" t="s">
        <v>212</v>
      </c>
      <c r="E22" s="63">
        <v>1</v>
      </c>
      <c r="F22" s="64">
        <v>1</v>
      </c>
      <c r="G22" s="65"/>
      <c r="H22" s="65">
        <v>120</v>
      </c>
      <c r="I22" s="65">
        <v>25</v>
      </c>
      <c r="J22" s="65"/>
      <c r="K22" s="64" t="s">
        <v>2063</v>
      </c>
      <c r="L22" s="66">
        <v>1</v>
      </c>
      <c r="M22" s="14"/>
      <c r="N22" s="14"/>
      <c r="O22" s="10"/>
      <c r="P22" s="5">
        <v>0</v>
      </c>
      <c r="Q22" s="5">
        <v>1</v>
      </c>
      <c r="R22" s="5">
        <v>1</v>
      </c>
      <c r="S22" s="71"/>
      <c r="T22" s="71"/>
      <c r="AA22" s="73" t="s">
        <v>224</v>
      </c>
      <c r="AB22" s="75">
        <v>44896</v>
      </c>
    </row>
    <row r="23" spans="1:28" ht="9" customHeight="1" x14ac:dyDescent="0.25">
      <c r="A23" s="25"/>
      <c r="E23" s="54"/>
      <c r="F23" s="55"/>
      <c r="G23" s="55"/>
      <c r="H23" s="55"/>
      <c r="I23" s="55"/>
      <c r="J23" s="55"/>
      <c r="K23" s="55"/>
      <c r="L23" s="56"/>
      <c r="P23" s="71"/>
      <c r="Q23" s="71"/>
      <c r="R23" s="71"/>
      <c r="S23" s="71"/>
      <c r="T23" s="71"/>
      <c r="AA23" s="73" t="s">
        <v>225</v>
      </c>
      <c r="AB23" s="75">
        <v>44927</v>
      </c>
    </row>
    <row r="24" spans="1:28" x14ac:dyDescent="0.25">
      <c r="A24" s="25"/>
      <c r="P24" s="71"/>
      <c r="Q24" s="71"/>
      <c r="R24" s="71"/>
      <c r="S24" s="71"/>
      <c r="T24" s="71"/>
      <c r="AA24" s="73" t="s">
        <v>226</v>
      </c>
      <c r="AB24" s="75">
        <v>44958</v>
      </c>
    </row>
    <row r="25" spans="1:28" x14ac:dyDescent="0.25">
      <c r="A25" s="25"/>
      <c r="AA25" s="73" t="s">
        <v>227</v>
      </c>
      <c r="AB25" s="75">
        <v>44986</v>
      </c>
    </row>
    <row r="26" spans="1:28" x14ac:dyDescent="0.25">
      <c r="A26" s="25"/>
      <c r="AA26" s="73" t="s">
        <v>228</v>
      </c>
      <c r="AB26" s="75">
        <v>45017</v>
      </c>
    </row>
    <row r="27" spans="1:28" ht="20.100000000000001" customHeight="1" x14ac:dyDescent="0.25">
      <c r="C27" s="40"/>
      <c r="D27" s="40"/>
      <c r="AA27" s="73" t="s">
        <v>229</v>
      </c>
      <c r="AB27" s="75">
        <v>45047</v>
      </c>
    </row>
    <row r="28" spans="1:28" ht="6" customHeight="1" x14ac:dyDescent="0.25">
      <c r="AA28" s="73" t="s">
        <v>230</v>
      </c>
      <c r="AB28" s="75">
        <v>45078</v>
      </c>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6</v>
      </c>
      <c r="F32" s="46">
        <v>0.8571428571428571</v>
      </c>
      <c r="G32" s="47"/>
      <c r="H32" s="53">
        <v>155</v>
      </c>
      <c r="I32" s="53">
        <v>7</v>
      </c>
      <c r="J32" s="47"/>
      <c r="K32" s="46">
        <v>0.16666666666666666</v>
      </c>
      <c r="L32" s="48">
        <v>0.83333333333333337</v>
      </c>
      <c r="M32" s="14"/>
      <c r="N32" s="14"/>
      <c r="O32" s="10"/>
      <c r="P32" s="76">
        <v>1</v>
      </c>
      <c r="Q32" s="76">
        <v>5</v>
      </c>
      <c r="R32" s="5">
        <v>6</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1</v>
      </c>
      <c r="F34" s="46">
        <v>0.14285714285714285</v>
      </c>
      <c r="G34" s="47"/>
      <c r="H34" s="53">
        <v>20</v>
      </c>
      <c r="I34" s="53">
        <v>1</v>
      </c>
      <c r="J34" s="47"/>
      <c r="K34" s="46" t="s">
        <v>2063</v>
      </c>
      <c r="L34" s="48">
        <v>1</v>
      </c>
      <c r="M34" s="14"/>
      <c r="N34" s="14"/>
      <c r="O34" s="10"/>
      <c r="P34" s="76">
        <v>0</v>
      </c>
      <c r="Q34" s="76">
        <v>1</v>
      </c>
      <c r="R34" s="5">
        <v>1</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7</v>
      </c>
      <c r="F37" s="64">
        <v>1</v>
      </c>
      <c r="G37" s="65"/>
      <c r="H37" s="65">
        <v>175</v>
      </c>
      <c r="I37" s="65">
        <v>8</v>
      </c>
      <c r="J37" s="65"/>
      <c r="K37" s="64">
        <v>0.14285714285714285</v>
      </c>
      <c r="L37" s="66">
        <v>0.8571428571428571</v>
      </c>
      <c r="M37" s="14"/>
      <c r="N37" s="14"/>
      <c r="O37" s="10"/>
      <c r="P37" s="5">
        <v>1</v>
      </c>
      <c r="Q37" s="5">
        <v>6</v>
      </c>
      <c r="R37" s="5">
        <v>7</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8</v>
      </c>
      <c r="F47" s="46">
        <v>0.66666666666666663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3</v>
      </c>
      <c r="F48" s="46">
        <v>0.25</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1</v>
      </c>
      <c r="F49" s="46">
        <v>8.3333333333333329E-2</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12</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6</v>
      </c>
      <c r="F59" s="48">
        <v>1</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6</v>
      </c>
      <c r="F70" s="59">
        <v>1</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1</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1</v>
      </c>
    </row>
    <row r="86" spans="4:27" ht="14.45" customHeight="1" x14ac:dyDescent="0.2">
      <c r="D86" s="61" t="s">
        <v>63</v>
      </c>
      <c r="E86" s="45">
        <v>1</v>
      </c>
      <c r="F86" s="48">
        <v>1</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1</v>
      </c>
      <c r="F92" s="59">
        <v>1</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4:35" ht="15.6" customHeight="1" x14ac:dyDescent="0.25">
      <c r="D97" s="17"/>
      <c r="E97" s="35" t="s">
        <v>236</v>
      </c>
      <c r="F97" s="36" t="s">
        <v>211</v>
      </c>
      <c r="H97" s="38"/>
      <c r="I97" s="38"/>
      <c r="K97" s="38"/>
      <c r="L97" s="38"/>
      <c r="M97" s="17"/>
      <c r="N97" s="35" t="s">
        <v>236</v>
      </c>
      <c r="O97" s="36" t="s">
        <v>211</v>
      </c>
      <c r="P97" s="20"/>
      <c r="Q97" s="21"/>
    </row>
    <row r="98" spans="4:35" ht="9" customHeight="1" x14ac:dyDescent="0.25">
      <c r="E98" s="51"/>
      <c r="F98" s="52"/>
      <c r="N98" s="51"/>
      <c r="O98" s="52"/>
      <c r="P98" s="22"/>
      <c r="Q98" s="22"/>
      <c r="R98" s="23"/>
    </row>
    <row r="99" spans="4:35" ht="14.45" customHeight="1" x14ac:dyDescent="0.2">
      <c r="D99" s="44" t="s">
        <v>69</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4:35" ht="14.45" customHeight="1" x14ac:dyDescent="0.2">
      <c r="D100" s="44" t="s">
        <v>70</v>
      </c>
      <c r="E100" s="45">
        <v>0</v>
      </c>
      <c r="F100" s="48" t="s">
        <v>2063</v>
      </c>
      <c r="G100" s="10"/>
      <c r="H100" s="10"/>
      <c r="I100" s="10"/>
      <c r="J100" s="10"/>
      <c r="K100" s="10"/>
      <c r="L100" s="10"/>
      <c r="M100" s="44" t="s">
        <v>256</v>
      </c>
      <c r="N100" s="69">
        <v>1</v>
      </c>
      <c r="O100" s="48">
        <v>1</v>
      </c>
      <c r="P100" s="18"/>
      <c r="Q100" s="3" t="s">
        <v>106</v>
      </c>
      <c r="R100" s="5"/>
      <c r="S100" s="71"/>
      <c r="T100" s="71"/>
      <c r="U100" s="71"/>
      <c r="V100" s="71"/>
    </row>
    <row r="101" spans="4: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4: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4: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4:35" ht="14.45" customHeight="1" x14ac:dyDescent="0.25">
      <c r="D104" s="44" t="s">
        <v>59</v>
      </c>
      <c r="E104" s="45">
        <v>0</v>
      </c>
      <c r="F104" s="48" t="s">
        <v>2063</v>
      </c>
      <c r="G104" s="10"/>
      <c r="H104" s="60"/>
      <c r="I104" s="60"/>
      <c r="J104" s="10"/>
      <c r="K104" s="10"/>
      <c r="L104" s="10"/>
      <c r="M104" s="28" t="s">
        <v>212</v>
      </c>
      <c r="N104" s="63">
        <v>1</v>
      </c>
      <c r="O104" s="66">
        <v>1</v>
      </c>
      <c r="P104" s="18"/>
      <c r="Q104" s="5"/>
      <c r="R104" s="5"/>
      <c r="S104" s="71"/>
      <c r="T104" s="71"/>
      <c r="U104" s="71"/>
      <c r="V104" s="71"/>
    </row>
    <row r="105" spans="4:35" ht="14.45" customHeight="1" x14ac:dyDescent="0.25">
      <c r="D105" s="44" t="s">
        <v>75</v>
      </c>
      <c r="E105" s="45">
        <v>0</v>
      </c>
      <c r="F105" s="48" t="s">
        <v>2063</v>
      </c>
      <c r="G105" s="10"/>
      <c r="H105" s="60"/>
      <c r="I105" s="60"/>
      <c r="J105" s="10"/>
      <c r="K105" s="10"/>
      <c r="L105" s="10"/>
      <c r="N105" s="54"/>
      <c r="O105" s="56"/>
      <c r="P105" s="18"/>
      <c r="Q105" s="18"/>
      <c r="R105" s="18"/>
    </row>
    <row r="106" spans="4:35" ht="14.45" customHeight="1" x14ac:dyDescent="0.25">
      <c r="D106" s="44" t="s">
        <v>76</v>
      </c>
      <c r="E106" s="45">
        <v>0</v>
      </c>
      <c r="F106" s="48" t="s">
        <v>2063</v>
      </c>
      <c r="G106" s="10"/>
      <c r="H106" s="60"/>
      <c r="I106" s="60"/>
      <c r="J106" s="10"/>
      <c r="K106" s="10"/>
      <c r="L106" s="10"/>
      <c r="M106" s="10"/>
      <c r="N106" s="10"/>
      <c r="O106" s="10"/>
      <c r="P106" s="18"/>
      <c r="Q106" s="18"/>
      <c r="R106" s="18"/>
    </row>
    <row r="107" spans="4:35" ht="14.45" customHeight="1" x14ac:dyDescent="0.25">
      <c r="D107" s="44" t="s">
        <v>77</v>
      </c>
      <c r="E107" s="45">
        <v>0</v>
      </c>
      <c r="F107" s="48" t="s">
        <v>2063</v>
      </c>
      <c r="G107" s="10"/>
      <c r="H107" s="10"/>
      <c r="I107" s="10"/>
      <c r="J107" s="10"/>
      <c r="K107" s="10"/>
      <c r="L107" s="10"/>
      <c r="M107" s="10"/>
      <c r="N107" s="10"/>
      <c r="O107" s="10"/>
      <c r="P107" s="18"/>
      <c r="Q107" s="18"/>
      <c r="R107" s="18"/>
    </row>
    <row r="108" spans="4:35" ht="14.45" customHeight="1" x14ac:dyDescent="0.25">
      <c r="D108" s="44" t="s">
        <v>78</v>
      </c>
      <c r="E108" s="45">
        <v>0</v>
      </c>
      <c r="F108" s="48" t="s">
        <v>2063</v>
      </c>
      <c r="G108" s="10"/>
      <c r="H108" s="10"/>
      <c r="I108" s="10"/>
      <c r="J108" s="10"/>
      <c r="K108" s="10"/>
      <c r="L108" s="10"/>
      <c r="M108" s="10"/>
    </row>
    <row r="109" spans="4:35" ht="14.45" customHeight="1" x14ac:dyDescent="0.25">
      <c r="D109" s="44" t="s">
        <v>79</v>
      </c>
      <c r="E109" s="45">
        <v>0</v>
      </c>
      <c r="F109" s="48" t="s">
        <v>2063</v>
      </c>
      <c r="G109" s="10"/>
      <c r="H109" s="10"/>
      <c r="I109" s="10"/>
      <c r="J109" s="10"/>
      <c r="K109" s="10"/>
      <c r="L109" s="10"/>
      <c r="M109" s="10"/>
      <c r="N109" s="10"/>
      <c r="O109" s="10"/>
      <c r="P109" s="18"/>
      <c r="Q109" s="18"/>
      <c r="R109" s="18"/>
    </row>
    <row r="110" spans="4:35" ht="14.45" customHeight="1" x14ac:dyDescent="0.25">
      <c r="D110" s="44" t="s">
        <v>80</v>
      </c>
      <c r="E110" s="45">
        <v>0</v>
      </c>
      <c r="F110" s="48" t="s">
        <v>2063</v>
      </c>
      <c r="G110" s="10"/>
      <c r="H110" s="16"/>
      <c r="I110" s="60"/>
      <c r="J110" s="10"/>
      <c r="K110" s="10"/>
      <c r="L110" s="10"/>
      <c r="M110" s="10"/>
      <c r="N110" s="10"/>
      <c r="O110" s="10"/>
      <c r="P110" s="18"/>
      <c r="Q110" s="18"/>
      <c r="R110" s="18"/>
    </row>
    <row r="111" spans="4:35" ht="14.45" customHeight="1" x14ac:dyDescent="0.25">
      <c r="D111" s="44" t="s">
        <v>81</v>
      </c>
      <c r="E111" s="45">
        <v>0</v>
      </c>
      <c r="F111" s="48" t="s">
        <v>2063</v>
      </c>
      <c r="G111" s="10"/>
      <c r="H111" s="60"/>
      <c r="I111" s="60"/>
      <c r="J111" s="10"/>
      <c r="K111" s="10"/>
      <c r="L111" s="10"/>
      <c r="M111" s="10"/>
      <c r="N111" s="10"/>
      <c r="O111" s="10"/>
      <c r="P111" s="18"/>
      <c r="Q111" s="18"/>
      <c r="R111" s="18"/>
    </row>
    <row r="112" spans="4:35" ht="14.45" customHeight="1" x14ac:dyDescent="0.25">
      <c r="D112" s="44" t="s">
        <v>82</v>
      </c>
      <c r="E112" s="45">
        <v>0</v>
      </c>
      <c r="F112" s="48" t="s">
        <v>2063</v>
      </c>
      <c r="G112" s="10"/>
      <c r="H112" s="60"/>
      <c r="I112" s="60"/>
      <c r="J112" s="10"/>
      <c r="K112" s="10"/>
      <c r="L112" s="10"/>
      <c r="M112" s="10"/>
      <c r="N112" s="10"/>
      <c r="O112" s="10"/>
      <c r="P112" s="18"/>
      <c r="Q112" s="18"/>
      <c r="R112" s="18"/>
    </row>
    <row r="113" spans="4:18" ht="14.45" customHeight="1" x14ac:dyDescent="0.25">
      <c r="D113" s="44" t="s">
        <v>83</v>
      </c>
      <c r="E113" s="45">
        <v>0</v>
      </c>
      <c r="F113" s="48" t="s">
        <v>2063</v>
      </c>
      <c r="G113" s="10"/>
      <c r="H113" s="60"/>
      <c r="I113" s="60"/>
      <c r="J113" s="10"/>
      <c r="K113" s="10"/>
      <c r="L113" s="10"/>
      <c r="M113" s="10"/>
      <c r="N113" s="10"/>
      <c r="O113" s="10"/>
      <c r="P113" s="18"/>
      <c r="Q113" s="18"/>
      <c r="R113" s="18"/>
    </row>
    <row r="114" spans="4:18" ht="14.45" customHeight="1" x14ac:dyDescent="0.25">
      <c r="D114" s="44" t="s">
        <v>84</v>
      </c>
      <c r="E114" s="45">
        <v>0</v>
      </c>
      <c r="F114" s="48" t="s">
        <v>2063</v>
      </c>
      <c r="G114" s="10"/>
      <c r="H114" s="60"/>
      <c r="I114" s="60"/>
      <c r="J114" s="10"/>
      <c r="K114" s="10"/>
      <c r="L114" s="10"/>
      <c r="M114" s="10"/>
      <c r="N114" s="10"/>
      <c r="O114" s="10"/>
      <c r="P114" s="18"/>
      <c r="Q114" s="18"/>
      <c r="R114" s="18"/>
    </row>
    <row r="115" spans="4:18" ht="14.45" customHeight="1" x14ac:dyDescent="0.25">
      <c r="D115" s="44" t="s">
        <v>85</v>
      </c>
      <c r="E115" s="45">
        <v>0</v>
      </c>
      <c r="F115" s="48" t="s">
        <v>2063</v>
      </c>
      <c r="G115" s="10"/>
      <c r="H115" s="60"/>
      <c r="I115" s="60"/>
      <c r="J115" s="10"/>
      <c r="K115" s="10"/>
      <c r="L115" s="10"/>
      <c r="M115" s="10"/>
      <c r="N115" s="10"/>
      <c r="O115" s="10"/>
      <c r="P115" s="18"/>
      <c r="Q115" s="18"/>
      <c r="R115" s="18"/>
    </row>
    <row r="116" spans="4:18" ht="14.45" customHeight="1" x14ac:dyDescent="0.25">
      <c r="D116" s="44" t="s">
        <v>86</v>
      </c>
      <c r="E116" s="45">
        <v>0</v>
      </c>
      <c r="F116" s="48" t="s">
        <v>2063</v>
      </c>
      <c r="G116" s="10"/>
      <c r="H116" s="60"/>
      <c r="I116" s="60"/>
      <c r="J116" s="10"/>
      <c r="K116" s="10"/>
      <c r="L116" s="10"/>
      <c r="M116" s="10"/>
    </row>
    <row r="117" spans="4:18" ht="14.45" customHeight="1" x14ac:dyDescent="0.25">
      <c r="D117" s="44" t="s">
        <v>243</v>
      </c>
      <c r="E117" s="45">
        <v>0</v>
      </c>
      <c r="F117" s="48" t="s">
        <v>2063</v>
      </c>
      <c r="G117" s="10"/>
      <c r="H117" s="60"/>
      <c r="I117" s="60"/>
      <c r="J117" s="10"/>
      <c r="K117" s="10"/>
      <c r="L117" s="10"/>
      <c r="M117" s="10"/>
    </row>
    <row r="118" spans="4:18" ht="14.45" customHeight="1" x14ac:dyDescent="0.25">
      <c r="D118" s="44" t="s">
        <v>244</v>
      </c>
      <c r="E118" s="45">
        <v>0</v>
      </c>
      <c r="F118" s="48" t="s">
        <v>2063</v>
      </c>
      <c r="G118" s="10"/>
      <c r="H118" s="60"/>
      <c r="I118" s="60"/>
      <c r="J118" s="10"/>
      <c r="K118" s="10"/>
      <c r="L118" s="10"/>
      <c r="M118" s="10"/>
      <c r="N118" s="10"/>
      <c r="O118" s="10"/>
      <c r="P118" s="18"/>
      <c r="Q118" s="18"/>
      <c r="R118" s="18"/>
    </row>
    <row r="119" spans="4:18" ht="14.45" customHeight="1" x14ac:dyDescent="0.25">
      <c r="D119" s="44" t="s">
        <v>245</v>
      </c>
      <c r="E119" s="45">
        <v>0</v>
      </c>
      <c r="F119" s="48" t="s">
        <v>2063</v>
      </c>
      <c r="G119" s="10"/>
      <c r="H119" s="60"/>
      <c r="I119" s="60"/>
      <c r="J119" s="10"/>
      <c r="K119" s="10"/>
      <c r="L119" s="10"/>
      <c r="M119" s="10"/>
      <c r="N119" s="10"/>
      <c r="O119" s="10"/>
      <c r="P119" s="18"/>
      <c r="Q119" s="18"/>
      <c r="R119" s="18"/>
    </row>
    <row r="120" spans="4:18" ht="14.45" customHeight="1" x14ac:dyDescent="0.25">
      <c r="D120" s="44" t="s">
        <v>90</v>
      </c>
      <c r="E120" s="45">
        <v>0</v>
      </c>
      <c r="F120" s="48" t="s">
        <v>2063</v>
      </c>
      <c r="G120" s="10"/>
      <c r="H120" s="60"/>
      <c r="I120" s="60"/>
      <c r="J120" s="10"/>
      <c r="K120" s="10"/>
      <c r="L120" s="10"/>
      <c r="M120" s="10"/>
      <c r="N120" s="10"/>
      <c r="O120" s="10"/>
      <c r="P120" s="18"/>
      <c r="Q120" s="18"/>
      <c r="R120" s="18"/>
    </row>
    <row r="121" spans="4:18" ht="14.45" customHeight="1" x14ac:dyDescent="0.25">
      <c r="D121" s="44" t="s">
        <v>117</v>
      </c>
      <c r="E121" s="45">
        <v>0</v>
      </c>
      <c r="F121" s="48" t="s">
        <v>2063</v>
      </c>
      <c r="G121" s="10"/>
      <c r="H121" s="60"/>
      <c r="I121" s="60"/>
      <c r="J121" s="10"/>
      <c r="K121" s="10"/>
      <c r="L121" s="10"/>
      <c r="M121" s="10"/>
      <c r="N121" s="10"/>
      <c r="O121" s="10"/>
      <c r="P121" s="18"/>
      <c r="Q121" s="18"/>
      <c r="R121" s="18"/>
    </row>
    <row r="122" spans="4:18" ht="14.45" customHeight="1" x14ac:dyDescent="0.25">
      <c r="D122" s="44" t="s">
        <v>92</v>
      </c>
      <c r="E122" s="45">
        <v>0</v>
      </c>
      <c r="F122" s="48" t="s">
        <v>2063</v>
      </c>
      <c r="G122" s="10"/>
      <c r="H122" s="10"/>
      <c r="I122" s="10"/>
      <c r="J122" s="10"/>
      <c r="K122" s="10"/>
      <c r="L122" s="10"/>
      <c r="M122" s="10"/>
      <c r="N122" s="10"/>
      <c r="O122" s="10"/>
      <c r="P122" s="18"/>
      <c r="Q122" s="18"/>
      <c r="R122" s="18"/>
    </row>
    <row r="123" spans="4:18" ht="14.45" customHeight="1" x14ac:dyDescent="0.25">
      <c r="D123" s="44" t="s">
        <v>246</v>
      </c>
      <c r="E123" s="45" t="e">
        <v>#REF!</v>
      </c>
      <c r="F123" s="48" t="e">
        <v>#REF!</v>
      </c>
      <c r="G123" s="10"/>
      <c r="H123" s="10"/>
      <c r="I123" s="10"/>
      <c r="J123" s="10"/>
      <c r="K123" s="10"/>
      <c r="L123" s="10"/>
      <c r="M123" s="10"/>
    </row>
    <row r="124" spans="4:18" ht="9" customHeight="1" x14ac:dyDescent="0.25">
      <c r="E124" s="58"/>
      <c r="F124" s="50"/>
      <c r="G124" s="27"/>
      <c r="H124" s="27"/>
      <c r="I124" s="27"/>
      <c r="J124" s="27"/>
      <c r="K124" s="27"/>
      <c r="L124" s="27"/>
      <c r="M124" s="27"/>
      <c r="N124" s="27"/>
    </row>
    <row r="125" spans="4:18" ht="14.45" customHeight="1" x14ac:dyDescent="0.25">
      <c r="D125" s="28" t="s">
        <v>212</v>
      </c>
      <c r="E125" s="63" t="e">
        <v>#REF!</v>
      </c>
      <c r="F125" s="59" t="e">
        <v>#REF!</v>
      </c>
    </row>
    <row r="126" spans="4:18" ht="9" customHeight="1" x14ac:dyDescent="0.25">
      <c r="E126" s="54"/>
      <c r="F126" s="56"/>
    </row>
    <row r="129" spans="4:23" ht="30" customHeight="1" x14ac:dyDescent="0.25">
      <c r="E129" s="157" t="s">
        <v>247</v>
      </c>
      <c r="F129" s="158"/>
      <c r="G129" s="32"/>
      <c r="H129" s="15"/>
      <c r="I129" s="15"/>
      <c r="J129" s="15"/>
      <c r="K129" s="15"/>
      <c r="L129" s="37"/>
      <c r="M129" s="13"/>
      <c r="N129" s="13"/>
      <c r="O129" s="13"/>
      <c r="P129" s="11"/>
      <c r="Q129" s="11"/>
      <c r="R129" s="11"/>
    </row>
    <row r="130" spans="4:23" ht="15.6" customHeight="1" x14ac:dyDescent="0.25">
      <c r="D130" s="17"/>
      <c r="E130" s="35" t="s">
        <v>236</v>
      </c>
      <c r="F130" s="36" t="s">
        <v>211</v>
      </c>
      <c r="H130" s="38"/>
      <c r="I130" s="38"/>
      <c r="K130" s="38"/>
      <c r="L130" s="38"/>
      <c r="M130" s="16"/>
      <c r="N130" s="16"/>
      <c r="P130" s="20"/>
      <c r="Q130" s="21"/>
    </row>
    <row r="131" spans="4:23" ht="9" customHeight="1" x14ac:dyDescent="0.25">
      <c r="E131" s="51"/>
      <c r="F131" s="52"/>
      <c r="N131" s="14"/>
      <c r="O131" s="10"/>
      <c r="P131" s="22"/>
      <c r="Q131" s="22"/>
      <c r="R131" s="23"/>
    </row>
    <row r="132" spans="4:23" ht="14.45" customHeight="1" x14ac:dyDescent="0.25">
      <c r="D132" s="44" t="s">
        <v>95</v>
      </c>
      <c r="E132" s="45">
        <v>0</v>
      </c>
      <c r="F132" s="48" t="s">
        <v>2063</v>
      </c>
      <c r="G132" s="10"/>
      <c r="H132" s="10"/>
      <c r="I132" s="26"/>
      <c r="J132" s="26"/>
      <c r="K132" s="26"/>
      <c r="L132" s="26"/>
      <c r="M132" s="26"/>
      <c r="N132" s="26"/>
      <c r="O132" s="26"/>
      <c r="P132" s="26"/>
      <c r="Q132" s="26"/>
      <c r="R132" s="26"/>
      <c r="S132" s="26"/>
      <c r="T132" s="26"/>
      <c r="U132" s="26"/>
      <c r="V132" s="26"/>
      <c r="W132" s="26"/>
    </row>
    <row r="133" spans="4:23" ht="14.45" customHeight="1" x14ac:dyDescent="0.25">
      <c r="D133" s="44" t="s">
        <v>96</v>
      </c>
      <c r="E133" s="45">
        <v>0</v>
      </c>
      <c r="F133" s="48" t="s">
        <v>2063</v>
      </c>
      <c r="G133" s="10"/>
      <c r="H133" s="10"/>
      <c r="I133" s="10"/>
      <c r="J133" s="10"/>
      <c r="K133" s="10"/>
      <c r="L133" s="10"/>
      <c r="M133" s="10"/>
      <c r="N133" s="10"/>
      <c r="O133" s="10"/>
      <c r="P133" s="18"/>
      <c r="Q133" s="18"/>
      <c r="R133" s="18"/>
    </row>
    <row r="134" spans="4:23" ht="14.45" customHeight="1" x14ac:dyDescent="0.25">
      <c r="D134" s="44" t="s">
        <v>97</v>
      </c>
      <c r="E134" s="45">
        <v>0</v>
      </c>
      <c r="F134" s="48" t="s">
        <v>2063</v>
      </c>
      <c r="G134" s="10"/>
      <c r="H134" s="16"/>
      <c r="I134" s="60"/>
      <c r="J134" s="10"/>
      <c r="K134" s="10"/>
      <c r="L134" s="10"/>
      <c r="M134" s="10"/>
      <c r="N134" s="10"/>
      <c r="O134" s="10"/>
      <c r="P134" s="18"/>
      <c r="Q134" s="18"/>
      <c r="R134" s="18"/>
    </row>
    <row r="135" spans="4:23" ht="14.45" customHeight="1" x14ac:dyDescent="0.25">
      <c r="D135" s="44" t="s">
        <v>98</v>
      </c>
      <c r="E135" s="45">
        <v>0</v>
      </c>
      <c r="F135" s="48" t="s">
        <v>2063</v>
      </c>
      <c r="G135" s="10"/>
      <c r="H135" s="60"/>
      <c r="I135" s="60"/>
      <c r="J135" s="10"/>
      <c r="K135" s="10"/>
      <c r="L135" s="10"/>
      <c r="M135" s="10"/>
      <c r="N135" s="10"/>
      <c r="O135" s="10"/>
      <c r="P135" s="18"/>
      <c r="Q135" s="18"/>
      <c r="R135" s="18"/>
    </row>
    <row r="136" spans="4:23" ht="14.45" customHeight="1" x14ac:dyDescent="0.25">
      <c r="D136" s="44" t="s">
        <v>99</v>
      </c>
      <c r="E136" s="45">
        <v>0</v>
      </c>
      <c r="F136" s="48" t="s">
        <v>2063</v>
      </c>
      <c r="G136" s="10"/>
      <c r="H136" s="60"/>
      <c r="I136" s="60"/>
      <c r="J136" s="10"/>
      <c r="K136" s="10"/>
      <c r="L136" s="10"/>
      <c r="M136" s="10"/>
      <c r="N136" s="10"/>
      <c r="O136" s="10"/>
      <c r="P136" s="18"/>
      <c r="Q136" s="18"/>
      <c r="R136" s="18"/>
    </row>
    <row r="137" spans="4:23" ht="14.45" customHeight="1" x14ac:dyDescent="0.25">
      <c r="D137" s="44" t="s">
        <v>100</v>
      </c>
      <c r="E137" s="45">
        <v>0</v>
      </c>
      <c r="F137" s="48" t="s">
        <v>2063</v>
      </c>
      <c r="G137" s="10"/>
      <c r="H137" s="60"/>
      <c r="I137" s="60"/>
      <c r="J137" s="10"/>
      <c r="K137" s="10"/>
      <c r="L137" s="10"/>
      <c r="M137" s="10"/>
      <c r="N137" s="10"/>
      <c r="O137" s="10"/>
      <c r="P137" s="18"/>
      <c r="Q137" s="18"/>
      <c r="R137" s="18"/>
    </row>
    <row r="138" spans="4:23" ht="14.45" customHeight="1" x14ac:dyDescent="0.25">
      <c r="D138" s="44" t="s">
        <v>101</v>
      </c>
      <c r="E138" s="45">
        <v>0</v>
      </c>
      <c r="F138" s="48" t="s">
        <v>2063</v>
      </c>
      <c r="G138" s="10"/>
      <c r="H138" s="60"/>
      <c r="I138" s="60"/>
      <c r="J138" s="10"/>
      <c r="K138" s="10"/>
      <c r="L138" s="10"/>
      <c r="M138" s="10"/>
      <c r="N138" s="10"/>
      <c r="O138" s="10"/>
      <c r="P138" s="18"/>
      <c r="Q138" s="18"/>
      <c r="R138" s="18"/>
    </row>
    <row r="139" spans="4:23" ht="14.45" customHeight="1" x14ac:dyDescent="0.25">
      <c r="D139" s="44" t="s">
        <v>102</v>
      </c>
      <c r="E139" s="45">
        <v>0</v>
      </c>
      <c r="F139" s="48" t="s">
        <v>2063</v>
      </c>
      <c r="G139" s="10"/>
      <c r="H139" s="60"/>
      <c r="I139" s="60"/>
      <c r="J139" s="10"/>
      <c r="K139" s="10"/>
      <c r="L139" s="10"/>
      <c r="M139" s="10"/>
      <c r="N139" s="10"/>
      <c r="O139" s="10"/>
      <c r="P139" s="18"/>
      <c r="Q139" s="18"/>
      <c r="R139" s="18"/>
    </row>
    <row r="140" spans="4:23" ht="14.45" customHeight="1" x14ac:dyDescent="0.25">
      <c r="D140" s="44" t="s">
        <v>103</v>
      </c>
      <c r="E140" s="45">
        <v>0</v>
      </c>
      <c r="F140" s="48" t="s">
        <v>2063</v>
      </c>
      <c r="G140" s="10"/>
      <c r="H140" s="10"/>
      <c r="I140" s="10"/>
      <c r="J140" s="10"/>
      <c r="K140" s="10"/>
      <c r="L140" s="10"/>
      <c r="M140" s="10"/>
      <c r="N140" s="10"/>
      <c r="O140" s="10"/>
      <c r="P140" s="18"/>
      <c r="Q140" s="18"/>
      <c r="R140" s="18"/>
    </row>
    <row r="141" spans="4:23" ht="14.45" customHeight="1" x14ac:dyDescent="0.25">
      <c r="D141" s="44" t="s">
        <v>104</v>
      </c>
      <c r="E141" s="45">
        <v>0</v>
      </c>
      <c r="F141" s="48" t="s">
        <v>2063</v>
      </c>
      <c r="G141" s="10"/>
      <c r="H141" s="10"/>
      <c r="I141" s="10"/>
      <c r="J141" s="10"/>
      <c r="K141" s="10"/>
      <c r="L141" s="10"/>
      <c r="M141" s="10"/>
    </row>
    <row r="142" spans="4:23" ht="9" customHeight="1" x14ac:dyDescent="0.25">
      <c r="E142" s="58"/>
      <c r="F142" s="50"/>
      <c r="G142" s="27"/>
      <c r="H142" s="27"/>
      <c r="I142" s="27"/>
      <c r="J142" s="27"/>
      <c r="K142" s="27"/>
      <c r="L142" s="27"/>
      <c r="M142" s="27"/>
      <c r="N142" s="27"/>
    </row>
    <row r="143" spans="4:23" ht="14.45" customHeight="1" x14ac:dyDescent="0.25">
      <c r="D143" s="28" t="s">
        <v>212</v>
      </c>
      <c r="E143" s="63">
        <v>0</v>
      </c>
      <c r="F143" s="59" t="s">
        <v>2063</v>
      </c>
    </row>
    <row r="144" spans="4:23" ht="9" customHeight="1" x14ac:dyDescent="0.25">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15" priority="3" operator="equal">
      <formula>"No"</formula>
    </cfRule>
    <cfRule type="cellIs" dxfId="314" priority="4" operator="equal">
      <formula>"Yes"</formula>
    </cfRule>
  </conditionalFormatting>
  <conditionalFormatting sqref="B29">
    <cfRule type="cellIs" dxfId="313" priority="5" operator="equal">
      <formula>"No"</formula>
    </cfRule>
    <cfRule type="cellIs" dxfId="312" priority="6" operator="equal">
      <formula>"Yes"</formula>
    </cfRule>
  </conditionalFormatting>
  <conditionalFormatting sqref="B44">
    <cfRule type="cellIs" dxfId="311" priority="11" operator="equal">
      <formula>"No"</formula>
    </cfRule>
    <cfRule type="cellIs" dxfId="310" priority="12" operator="equal">
      <formula>"Yes"</formula>
    </cfRule>
  </conditionalFormatting>
  <conditionalFormatting sqref="B77">
    <cfRule type="cellIs" dxfId="309" priority="1" operator="equal">
      <formula>"No"</formula>
    </cfRule>
    <cfRule type="cellIs" dxfId="30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AA2D-A7CC-452C-99A3-BF302715FB7C}">
  <sheetPr codeName="Sheet48"/>
  <dimension ref="A1:AI144"/>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t="e">
        <v>#N/A</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278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t="s">
        <v>219</v>
      </c>
      <c r="AB17" s="75">
        <v>44743</v>
      </c>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76">
        <v>0</v>
      </c>
      <c r="S18" s="71"/>
      <c r="T18" s="71"/>
      <c r="AA18" s="73" t="s">
        <v>220</v>
      </c>
      <c r="AB18" s="75">
        <v>44774</v>
      </c>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t="s">
        <v>221</v>
      </c>
      <c r="AB19" s="75">
        <v>44805</v>
      </c>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t="s">
        <v>222</v>
      </c>
      <c r="AB20" s="75">
        <v>44835</v>
      </c>
    </row>
    <row r="21" spans="1:28" ht="9" customHeight="1" x14ac:dyDescent="0.25">
      <c r="A21" s="25"/>
      <c r="D21" s="29"/>
      <c r="E21" s="49"/>
      <c r="F21" s="14"/>
      <c r="G21" s="10"/>
      <c r="H21" s="10"/>
      <c r="I21" s="10"/>
      <c r="J21" s="10"/>
      <c r="K21" s="14"/>
      <c r="L21" s="50"/>
      <c r="M21" s="14"/>
      <c r="N21" s="14"/>
      <c r="O21" s="10"/>
      <c r="P21" s="5"/>
      <c r="Q21" s="5"/>
      <c r="R21" s="5"/>
      <c r="S21" s="71"/>
      <c r="T21" s="71"/>
      <c r="AA21" s="73" t="s">
        <v>223</v>
      </c>
      <c r="AB21" s="75">
        <v>44866</v>
      </c>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t="s">
        <v>224</v>
      </c>
      <c r="AB22" s="75">
        <v>44896</v>
      </c>
    </row>
    <row r="23" spans="1:28" ht="9" customHeight="1" x14ac:dyDescent="0.25">
      <c r="A23" s="25"/>
      <c r="E23" s="54"/>
      <c r="F23" s="55"/>
      <c r="G23" s="55"/>
      <c r="H23" s="55"/>
      <c r="I23" s="55"/>
      <c r="J23" s="55"/>
      <c r="K23" s="55"/>
      <c r="L23" s="56"/>
      <c r="P23" s="71"/>
      <c r="Q23" s="71"/>
      <c r="R23" s="71"/>
      <c r="S23" s="71"/>
      <c r="T23" s="71"/>
      <c r="AA23" s="73" t="s">
        <v>225</v>
      </c>
      <c r="AB23" s="75">
        <v>44927</v>
      </c>
    </row>
    <row r="24" spans="1:28" x14ac:dyDescent="0.25">
      <c r="A24" s="25"/>
      <c r="P24" s="71"/>
      <c r="Q24" s="71"/>
      <c r="R24" s="71"/>
      <c r="S24" s="71"/>
      <c r="T24" s="71"/>
      <c r="AA24" s="73" t="s">
        <v>226</v>
      </c>
      <c r="AB24" s="75">
        <v>44958</v>
      </c>
    </row>
    <row r="25" spans="1:28" x14ac:dyDescent="0.25">
      <c r="A25" s="25"/>
      <c r="AA25" s="73" t="s">
        <v>227</v>
      </c>
      <c r="AB25" s="75">
        <v>44986</v>
      </c>
    </row>
    <row r="26" spans="1:28" x14ac:dyDescent="0.25">
      <c r="A26" s="25"/>
      <c r="AA26" s="73" t="s">
        <v>228</v>
      </c>
      <c r="AB26" s="75">
        <v>45017</v>
      </c>
    </row>
    <row r="27" spans="1:28" ht="20.100000000000001" customHeight="1" x14ac:dyDescent="0.25">
      <c r="C27" s="40"/>
      <c r="D27" s="40"/>
      <c r="AA27" s="73" t="s">
        <v>229</v>
      </c>
      <c r="AB27" s="75">
        <v>45047</v>
      </c>
    </row>
    <row r="28" spans="1:28" ht="6" customHeight="1" x14ac:dyDescent="0.25">
      <c r="AA28" s="73" t="s">
        <v>230</v>
      </c>
      <c r="AB28" s="75">
        <v>45078</v>
      </c>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2</v>
      </c>
      <c r="F47" s="46">
        <v>0.66666666666666663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1</v>
      </c>
      <c r="F49" s="46">
        <v>0.33333333333333331</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3</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1</v>
      </c>
      <c r="R80" s="70">
        <v>1</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1</v>
      </c>
      <c r="R85" s="65">
        <v>1</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4:35" ht="15.6" customHeight="1" x14ac:dyDescent="0.25">
      <c r="D97" s="17"/>
      <c r="E97" s="35" t="s">
        <v>236</v>
      </c>
      <c r="F97" s="36" t="s">
        <v>211</v>
      </c>
      <c r="H97" s="38"/>
      <c r="I97" s="38"/>
      <c r="K97" s="38"/>
      <c r="L97" s="38"/>
      <c r="M97" s="17"/>
      <c r="N97" s="35" t="s">
        <v>236</v>
      </c>
      <c r="O97" s="36" t="s">
        <v>211</v>
      </c>
      <c r="P97" s="20"/>
      <c r="Q97" s="21"/>
    </row>
    <row r="98" spans="4:35" ht="9" customHeight="1" x14ac:dyDescent="0.25">
      <c r="E98" s="51"/>
      <c r="F98" s="52"/>
      <c r="N98" s="51"/>
      <c r="O98" s="52"/>
      <c r="P98" s="22"/>
      <c r="Q98" s="22"/>
      <c r="R98" s="23"/>
    </row>
    <row r="99" spans="4:35" ht="14.45" customHeight="1" x14ac:dyDescent="0.2">
      <c r="D99" s="44" t="s">
        <v>69</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4:35" ht="14.45" customHeight="1" x14ac:dyDescent="0.2">
      <c r="D100" s="44" t="s">
        <v>70</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4:35" ht="14.45" customHeight="1" x14ac:dyDescent="0.2">
      <c r="D101" s="44" t="s">
        <v>71</v>
      </c>
      <c r="E101" s="45">
        <v>0</v>
      </c>
      <c r="F101" s="48" t="s">
        <v>2063</v>
      </c>
      <c r="G101" s="10"/>
      <c r="H101" s="16"/>
      <c r="I101" s="60"/>
      <c r="J101" s="10"/>
      <c r="K101" s="10"/>
      <c r="L101" s="10"/>
      <c r="M101" s="44" t="s">
        <v>255</v>
      </c>
      <c r="N101" s="69">
        <v>1</v>
      </c>
      <c r="O101" s="48">
        <v>0.5</v>
      </c>
      <c r="P101" s="18"/>
      <c r="Q101" s="3" t="s">
        <v>107</v>
      </c>
      <c r="R101" s="5"/>
      <c r="S101" s="71"/>
      <c r="T101" s="71"/>
      <c r="U101" s="71"/>
      <c r="V101" s="71"/>
    </row>
    <row r="102" spans="4:35" ht="14.45" customHeight="1" x14ac:dyDescent="0.2">
      <c r="D102" s="44" t="s">
        <v>72</v>
      </c>
      <c r="E102" s="45">
        <v>0</v>
      </c>
      <c r="F102" s="48" t="s">
        <v>2063</v>
      </c>
      <c r="G102" s="10"/>
      <c r="H102" s="60"/>
      <c r="I102" s="60"/>
      <c r="J102" s="10"/>
      <c r="K102" s="10"/>
      <c r="L102" s="10"/>
      <c r="M102" s="44" t="s">
        <v>257</v>
      </c>
      <c r="N102" s="69">
        <v>1</v>
      </c>
      <c r="O102" s="48">
        <v>0.5</v>
      </c>
      <c r="P102" s="18"/>
      <c r="Q102" s="3" t="s">
        <v>108</v>
      </c>
      <c r="R102" s="5"/>
      <c r="S102" s="71"/>
      <c r="T102" s="71"/>
      <c r="U102" s="71"/>
      <c r="V102" s="71"/>
    </row>
    <row r="103" spans="4: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4:35" ht="14.45" customHeight="1" x14ac:dyDescent="0.25">
      <c r="D104" s="44" t="s">
        <v>59</v>
      </c>
      <c r="E104" s="45">
        <v>0</v>
      </c>
      <c r="F104" s="48" t="s">
        <v>2063</v>
      </c>
      <c r="G104" s="10"/>
      <c r="H104" s="60"/>
      <c r="I104" s="60"/>
      <c r="J104" s="10"/>
      <c r="K104" s="10"/>
      <c r="L104" s="10"/>
      <c r="M104" s="28" t="s">
        <v>212</v>
      </c>
      <c r="N104" s="63">
        <v>2</v>
      </c>
      <c r="O104" s="66">
        <v>1</v>
      </c>
      <c r="P104" s="18"/>
      <c r="Q104" s="5"/>
      <c r="R104" s="5"/>
      <c r="S104" s="71"/>
      <c r="T104" s="71"/>
      <c r="U104" s="71"/>
      <c r="V104" s="71"/>
    </row>
    <row r="105" spans="4:35" ht="14.45" customHeight="1" x14ac:dyDescent="0.25">
      <c r="D105" s="44" t="s">
        <v>75</v>
      </c>
      <c r="E105" s="45">
        <v>0</v>
      </c>
      <c r="F105" s="48" t="s">
        <v>2063</v>
      </c>
      <c r="G105" s="10"/>
      <c r="H105" s="60"/>
      <c r="I105" s="60"/>
      <c r="J105" s="10"/>
      <c r="K105" s="10"/>
      <c r="L105" s="10"/>
      <c r="N105" s="54"/>
      <c r="O105" s="56"/>
      <c r="P105" s="18"/>
      <c r="Q105" s="18"/>
      <c r="R105" s="18"/>
    </row>
    <row r="106" spans="4:35" ht="14.45" customHeight="1" x14ac:dyDescent="0.25">
      <c r="D106" s="44" t="s">
        <v>76</v>
      </c>
      <c r="E106" s="45">
        <v>0</v>
      </c>
      <c r="F106" s="48" t="s">
        <v>2063</v>
      </c>
      <c r="G106" s="10"/>
      <c r="H106" s="60"/>
      <c r="I106" s="60"/>
      <c r="J106" s="10"/>
      <c r="K106" s="10"/>
      <c r="L106" s="10"/>
      <c r="M106" s="10"/>
      <c r="N106" s="10"/>
      <c r="O106" s="10"/>
      <c r="P106" s="18"/>
      <c r="Q106" s="18"/>
      <c r="R106" s="18"/>
    </row>
    <row r="107" spans="4:35" ht="14.45" customHeight="1" x14ac:dyDescent="0.25">
      <c r="D107" s="44" t="s">
        <v>77</v>
      </c>
      <c r="E107" s="45">
        <v>0</v>
      </c>
      <c r="F107" s="48" t="s">
        <v>2063</v>
      </c>
      <c r="G107" s="10"/>
      <c r="H107" s="10"/>
      <c r="I107" s="10"/>
      <c r="J107" s="10"/>
      <c r="K107" s="10"/>
      <c r="L107" s="10"/>
      <c r="M107" s="10"/>
      <c r="N107" s="10"/>
      <c r="O107" s="10"/>
      <c r="P107" s="18"/>
      <c r="Q107" s="18"/>
      <c r="R107" s="18"/>
    </row>
    <row r="108" spans="4:35" ht="14.45" customHeight="1" x14ac:dyDescent="0.25">
      <c r="D108" s="44" t="s">
        <v>78</v>
      </c>
      <c r="E108" s="45">
        <v>0</v>
      </c>
      <c r="F108" s="48" t="s">
        <v>2063</v>
      </c>
      <c r="G108" s="10"/>
      <c r="H108" s="10"/>
      <c r="I108" s="10"/>
      <c r="J108" s="10"/>
      <c r="K108" s="10"/>
      <c r="L108" s="10"/>
      <c r="M108" s="10"/>
    </row>
    <row r="109" spans="4:35" ht="14.45" customHeight="1" x14ac:dyDescent="0.25">
      <c r="D109" s="44" t="s">
        <v>79</v>
      </c>
      <c r="E109" s="45">
        <v>0</v>
      </c>
      <c r="F109" s="48" t="s">
        <v>2063</v>
      </c>
      <c r="G109" s="10"/>
      <c r="H109" s="10"/>
      <c r="I109" s="10"/>
      <c r="J109" s="10"/>
      <c r="K109" s="10"/>
      <c r="L109" s="10"/>
      <c r="M109" s="10"/>
      <c r="N109" s="10"/>
      <c r="O109" s="10"/>
      <c r="P109" s="18"/>
      <c r="Q109" s="18"/>
      <c r="R109" s="18"/>
    </row>
    <row r="110" spans="4:35" ht="14.45" customHeight="1" x14ac:dyDescent="0.25">
      <c r="D110" s="44" t="s">
        <v>80</v>
      </c>
      <c r="E110" s="45">
        <v>0</v>
      </c>
      <c r="F110" s="48" t="s">
        <v>2063</v>
      </c>
      <c r="G110" s="10"/>
      <c r="H110" s="16"/>
      <c r="I110" s="60"/>
      <c r="J110" s="10"/>
      <c r="K110" s="10"/>
      <c r="L110" s="10"/>
      <c r="M110" s="10"/>
      <c r="N110" s="10"/>
      <c r="O110" s="10"/>
      <c r="P110" s="18"/>
      <c r="Q110" s="18"/>
      <c r="R110" s="18"/>
    </row>
    <row r="111" spans="4:35" ht="14.45" customHeight="1" x14ac:dyDescent="0.25">
      <c r="D111" s="44" t="s">
        <v>81</v>
      </c>
      <c r="E111" s="45">
        <v>0</v>
      </c>
      <c r="F111" s="48" t="s">
        <v>2063</v>
      </c>
      <c r="G111" s="10"/>
      <c r="H111" s="60"/>
      <c r="I111" s="60"/>
      <c r="J111" s="10"/>
      <c r="K111" s="10"/>
      <c r="L111" s="10"/>
      <c r="M111" s="10"/>
      <c r="N111" s="10"/>
      <c r="O111" s="10"/>
      <c r="P111" s="18"/>
      <c r="Q111" s="18"/>
      <c r="R111" s="18"/>
    </row>
    <row r="112" spans="4:35" ht="14.45" customHeight="1" x14ac:dyDescent="0.25">
      <c r="D112" s="44" t="s">
        <v>82</v>
      </c>
      <c r="E112" s="45">
        <v>0</v>
      </c>
      <c r="F112" s="48" t="s">
        <v>2063</v>
      </c>
      <c r="G112" s="10"/>
      <c r="H112" s="60"/>
      <c r="I112" s="60"/>
      <c r="J112" s="10"/>
      <c r="K112" s="10"/>
      <c r="L112" s="10"/>
      <c r="M112" s="10"/>
      <c r="N112" s="10"/>
      <c r="O112" s="10"/>
      <c r="P112" s="18"/>
      <c r="Q112" s="18"/>
      <c r="R112" s="18"/>
    </row>
    <row r="113" spans="4:18" ht="14.45" customHeight="1" x14ac:dyDescent="0.25">
      <c r="D113" s="44" t="s">
        <v>83</v>
      </c>
      <c r="E113" s="45">
        <v>0</v>
      </c>
      <c r="F113" s="48" t="s">
        <v>2063</v>
      </c>
      <c r="G113" s="10"/>
      <c r="H113" s="60"/>
      <c r="I113" s="60"/>
      <c r="J113" s="10"/>
      <c r="K113" s="10"/>
      <c r="L113" s="10"/>
      <c r="M113" s="10"/>
      <c r="N113" s="10"/>
      <c r="O113" s="10"/>
      <c r="P113" s="18"/>
      <c r="Q113" s="18"/>
      <c r="R113" s="18"/>
    </row>
    <row r="114" spans="4:18" ht="14.45" customHeight="1" x14ac:dyDescent="0.25">
      <c r="D114" s="44" t="s">
        <v>84</v>
      </c>
      <c r="E114" s="45">
        <v>0</v>
      </c>
      <c r="F114" s="48" t="s">
        <v>2063</v>
      </c>
      <c r="G114" s="10"/>
      <c r="H114" s="60"/>
      <c r="I114" s="60"/>
      <c r="J114" s="10"/>
      <c r="K114" s="10"/>
      <c r="L114" s="10"/>
      <c r="M114" s="10"/>
      <c r="N114" s="10"/>
      <c r="O114" s="10"/>
      <c r="P114" s="18"/>
      <c r="Q114" s="18"/>
      <c r="R114" s="18"/>
    </row>
    <row r="115" spans="4:18" ht="14.45" customHeight="1" x14ac:dyDescent="0.25">
      <c r="D115" s="44" t="s">
        <v>85</v>
      </c>
      <c r="E115" s="45">
        <v>0</v>
      </c>
      <c r="F115" s="48" t="s">
        <v>2063</v>
      </c>
      <c r="G115" s="10"/>
      <c r="H115" s="60"/>
      <c r="I115" s="60"/>
      <c r="J115" s="10"/>
      <c r="K115" s="10"/>
      <c r="L115" s="10"/>
      <c r="M115" s="10"/>
      <c r="N115" s="10"/>
      <c r="O115" s="10"/>
      <c r="P115" s="18"/>
      <c r="Q115" s="18"/>
      <c r="R115" s="18"/>
    </row>
    <row r="116" spans="4:18" ht="14.45" customHeight="1" x14ac:dyDescent="0.25">
      <c r="D116" s="44" t="s">
        <v>86</v>
      </c>
      <c r="E116" s="45">
        <v>0</v>
      </c>
      <c r="F116" s="48" t="s">
        <v>2063</v>
      </c>
      <c r="G116" s="10"/>
      <c r="H116" s="60"/>
      <c r="I116" s="60"/>
      <c r="J116" s="10"/>
      <c r="K116" s="10"/>
      <c r="L116" s="10"/>
      <c r="M116" s="10"/>
    </row>
    <row r="117" spans="4:18" ht="14.45" customHeight="1" x14ac:dyDescent="0.25">
      <c r="D117" s="44" t="s">
        <v>243</v>
      </c>
      <c r="E117" s="45">
        <v>0</v>
      </c>
      <c r="F117" s="48" t="s">
        <v>2063</v>
      </c>
      <c r="G117" s="10"/>
      <c r="H117" s="60"/>
      <c r="I117" s="60"/>
      <c r="J117" s="10"/>
      <c r="K117" s="10"/>
      <c r="L117" s="10"/>
      <c r="M117" s="10"/>
    </row>
    <row r="118" spans="4:18" ht="14.45" customHeight="1" x14ac:dyDescent="0.25">
      <c r="D118" s="44" t="s">
        <v>244</v>
      </c>
      <c r="E118" s="45">
        <v>0</v>
      </c>
      <c r="F118" s="48" t="s">
        <v>2063</v>
      </c>
      <c r="G118" s="10"/>
      <c r="H118" s="60"/>
      <c r="I118" s="60"/>
      <c r="J118" s="10"/>
      <c r="K118" s="10"/>
      <c r="L118" s="10"/>
      <c r="M118" s="10"/>
      <c r="N118" s="10"/>
      <c r="O118" s="10"/>
      <c r="P118" s="18"/>
      <c r="Q118" s="18"/>
      <c r="R118" s="18"/>
    </row>
    <row r="119" spans="4:18" ht="14.45" customHeight="1" x14ac:dyDescent="0.25">
      <c r="D119" s="44" t="s">
        <v>245</v>
      </c>
      <c r="E119" s="45">
        <v>0</v>
      </c>
      <c r="F119" s="48" t="s">
        <v>2063</v>
      </c>
      <c r="G119" s="10"/>
      <c r="H119" s="60"/>
      <c r="I119" s="60"/>
      <c r="J119" s="10"/>
      <c r="K119" s="10"/>
      <c r="L119" s="10"/>
      <c r="M119" s="10"/>
      <c r="N119" s="10"/>
      <c r="O119" s="10"/>
      <c r="P119" s="18"/>
      <c r="Q119" s="18"/>
      <c r="R119" s="18"/>
    </row>
    <row r="120" spans="4:18" ht="14.45" customHeight="1" x14ac:dyDescent="0.25">
      <c r="D120" s="44" t="s">
        <v>90</v>
      </c>
      <c r="E120" s="45">
        <v>0</v>
      </c>
      <c r="F120" s="48" t="s">
        <v>2063</v>
      </c>
      <c r="G120" s="10"/>
      <c r="H120" s="60"/>
      <c r="I120" s="60"/>
      <c r="J120" s="10"/>
      <c r="K120" s="10"/>
      <c r="L120" s="10"/>
      <c r="M120" s="10"/>
      <c r="N120" s="10"/>
      <c r="O120" s="10"/>
      <c r="P120" s="18"/>
      <c r="Q120" s="18"/>
      <c r="R120" s="18"/>
    </row>
    <row r="121" spans="4:18" ht="14.45" customHeight="1" x14ac:dyDescent="0.25">
      <c r="D121" s="44" t="s">
        <v>117</v>
      </c>
      <c r="E121" s="45">
        <v>0</v>
      </c>
      <c r="F121" s="48" t="s">
        <v>2063</v>
      </c>
      <c r="G121" s="10"/>
      <c r="H121" s="60"/>
      <c r="I121" s="60"/>
      <c r="J121" s="10"/>
      <c r="K121" s="10"/>
      <c r="L121" s="10"/>
      <c r="M121" s="10"/>
      <c r="N121" s="10"/>
      <c r="O121" s="10"/>
      <c r="P121" s="18"/>
      <c r="Q121" s="18"/>
      <c r="R121" s="18"/>
    </row>
    <row r="122" spans="4:18" ht="14.45" customHeight="1" x14ac:dyDescent="0.25">
      <c r="D122" s="44" t="s">
        <v>92</v>
      </c>
      <c r="E122" s="45">
        <v>0</v>
      </c>
      <c r="F122" s="48" t="s">
        <v>2063</v>
      </c>
      <c r="G122" s="10"/>
      <c r="H122" s="10"/>
      <c r="I122" s="10"/>
      <c r="J122" s="10"/>
      <c r="K122" s="10"/>
      <c r="L122" s="10"/>
      <c r="M122" s="10"/>
      <c r="N122" s="10"/>
      <c r="O122" s="10"/>
      <c r="P122" s="18"/>
      <c r="Q122" s="18"/>
      <c r="R122" s="18"/>
    </row>
    <row r="123" spans="4:18" ht="14.45" customHeight="1" x14ac:dyDescent="0.25">
      <c r="D123" s="44" t="s">
        <v>246</v>
      </c>
      <c r="E123" s="45" t="e">
        <v>#REF!</v>
      </c>
      <c r="F123" s="48" t="e">
        <v>#REF!</v>
      </c>
      <c r="G123" s="10"/>
      <c r="H123" s="10"/>
      <c r="I123" s="10"/>
      <c r="J123" s="10"/>
      <c r="K123" s="10"/>
      <c r="L123" s="10"/>
      <c r="M123" s="10"/>
    </row>
    <row r="124" spans="4:18" ht="9" customHeight="1" x14ac:dyDescent="0.25">
      <c r="E124" s="58"/>
      <c r="F124" s="50"/>
      <c r="G124" s="27"/>
      <c r="H124" s="27"/>
      <c r="I124" s="27"/>
      <c r="J124" s="27"/>
      <c r="K124" s="27"/>
      <c r="L124" s="27"/>
      <c r="M124" s="27"/>
      <c r="N124" s="27"/>
    </row>
    <row r="125" spans="4:18" ht="14.45" customHeight="1" x14ac:dyDescent="0.25">
      <c r="D125" s="28" t="s">
        <v>212</v>
      </c>
      <c r="E125" s="63" t="e">
        <v>#REF!</v>
      </c>
      <c r="F125" s="59" t="e">
        <v>#REF!</v>
      </c>
    </row>
    <row r="126" spans="4:18" ht="9" customHeight="1" x14ac:dyDescent="0.25">
      <c r="E126" s="54"/>
      <c r="F126" s="56"/>
    </row>
    <row r="129" spans="4:23" ht="30" customHeight="1" x14ac:dyDescent="0.25">
      <c r="E129" s="157" t="s">
        <v>247</v>
      </c>
      <c r="F129" s="158"/>
      <c r="G129" s="32"/>
      <c r="H129" s="15"/>
      <c r="I129" s="15"/>
      <c r="J129" s="15"/>
      <c r="K129" s="15"/>
      <c r="L129" s="37"/>
      <c r="M129" s="13"/>
      <c r="N129" s="13"/>
      <c r="O129" s="13"/>
      <c r="P129" s="11"/>
      <c r="Q129" s="11"/>
      <c r="R129" s="11"/>
    </row>
    <row r="130" spans="4:23" ht="15.6" customHeight="1" x14ac:dyDescent="0.25">
      <c r="D130" s="17"/>
      <c r="E130" s="35" t="s">
        <v>236</v>
      </c>
      <c r="F130" s="36" t="s">
        <v>211</v>
      </c>
      <c r="H130" s="38"/>
      <c r="I130" s="38"/>
      <c r="K130" s="38"/>
      <c r="L130" s="38"/>
      <c r="M130" s="16"/>
      <c r="N130" s="16"/>
      <c r="P130" s="20"/>
      <c r="Q130" s="21"/>
    </row>
    <row r="131" spans="4:23" ht="9" customHeight="1" x14ac:dyDescent="0.25">
      <c r="E131" s="51"/>
      <c r="F131" s="52"/>
      <c r="N131" s="14"/>
      <c r="O131" s="10"/>
      <c r="P131" s="22"/>
      <c r="Q131" s="22"/>
      <c r="R131" s="23"/>
    </row>
    <row r="132" spans="4:23" ht="14.45" customHeight="1" x14ac:dyDescent="0.25">
      <c r="D132" s="44" t="s">
        <v>95</v>
      </c>
      <c r="E132" s="45">
        <v>0</v>
      </c>
      <c r="F132" s="48" t="s">
        <v>2063</v>
      </c>
      <c r="G132" s="10"/>
      <c r="H132" s="10"/>
      <c r="I132" s="26"/>
      <c r="J132" s="26"/>
      <c r="K132" s="26"/>
      <c r="L132" s="26"/>
      <c r="M132" s="26"/>
      <c r="N132" s="26"/>
      <c r="O132" s="26"/>
      <c r="P132" s="26"/>
      <c r="Q132" s="26"/>
      <c r="R132" s="26"/>
      <c r="S132" s="26"/>
      <c r="T132" s="26"/>
      <c r="U132" s="26"/>
      <c r="V132" s="26"/>
      <c r="W132" s="26"/>
    </row>
    <row r="133" spans="4:23" ht="14.45" customHeight="1" x14ac:dyDescent="0.25">
      <c r="D133" s="44" t="s">
        <v>96</v>
      </c>
      <c r="E133" s="45">
        <v>0</v>
      </c>
      <c r="F133" s="48" t="s">
        <v>2063</v>
      </c>
      <c r="G133" s="10"/>
      <c r="H133" s="10"/>
      <c r="I133" s="10"/>
      <c r="J133" s="10"/>
      <c r="K133" s="10"/>
      <c r="L133" s="10"/>
      <c r="M133" s="10"/>
      <c r="N133" s="10"/>
      <c r="O133" s="10"/>
      <c r="P133" s="18"/>
      <c r="Q133" s="18"/>
      <c r="R133" s="18"/>
    </row>
    <row r="134" spans="4:23" ht="14.45" customHeight="1" x14ac:dyDescent="0.25">
      <c r="D134" s="44" t="s">
        <v>97</v>
      </c>
      <c r="E134" s="45">
        <v>0</v>
      </c>
      <c r="F134" s="48" t="s">
        <v>2063</v>
      </c>
      <c r="G134" s="10"/>
      <c r="H134" s="16"/>
      <c r="I134" s="60"/>
      <c r="J134" s="10"/>
      <c r="K134" s="10"/>
      <c r="L134" s="10"/>
      <c r="M134" s="10"/>
      <c r="N134" s="10"/>
      <c r="O134" s="10"/>
      <c r="P134" s="18"/>
      <c r="Q134" s="18"/>
      <c r="R134" s="18"/>
    </row>
    <row r="135" spans="4:23" ht="14.45" customHeight="1" x14ac:dyDescent="0.25">
      <c r="D135" s="44" t="s">
        <v>98</v>
      </c>
      <c r="E135" s="45">
        <v>0</v>
      </c>
      <c r="F135" s="48" t="s">
        <v>2063</v>
      </c>
      <c r="G135" s="10"/>
      <c r="H135" s="60"/>
      <c r="I135" s="60"/>
      <c r="J135" s="10"/>
      <c r="K135" s="10"/>
      <c r="L135" s="10"/>
      <c r="M135" s="10"/>
      <c r="N135" s="10"/>
      <c r="O135" s="10"/>
      <c r="P135" s="18"/>
      <c r="Q135" s="18"/>
      <c r="R135" s="18"/>
    </row>
    <row r="136" spans="4:23" ht="14.45" customHeight="1" x14ac:dyDescent="0.25">
      <c r="D136" s="44" t="s">
        <v>99</v>
      </c>
      <c r="E136" s="45">
        <v>0</v>
      </c>
      <c r="F136" s="48" t="s">
        <v>2063</v>
      </c>
      <c r="G136" s="10"/>
      <c r="H136" s="60"/>
      <c r="I136" s="60"/>
      <c r="J136" s="10"/>
      <c r="K136" s="10"/>
      <c r="L136" s="10"/>
      <c r="M136" s="10"/>
      <c r="N136" s="10"/>
      <c r="O136" s="10"/>
      <c r="P136" s="18"/>
      <c r="Q136" s="18"/>
      <c r="R136" s="18"/>
    </row>
    <row r="137" spans="4:23" ht="14.45" customHeight="1" x14ac:dyDescent="0.25">
      <c r="D137" s="44" t="s">
        <v>100</v>
      </c>
      <c r="E137" s="45">
        <v>0</v>
      </c>
      <c r="F137" s="48" t="s">
        <v>2063</v>
      </c>
      <c r="G137" s="10"/>
      <c r="H137" s="60"/>
      <c r="I137" s="60"/>
      <c r="J137" s="10"/>
      <c r="K137" s="10"/>
      <c r="L137" s="10"/>
      <c r="M137" s="10"/>
      <c r="N137" s="10"/>
      <c r="O137" s="10"/>
      <c r="P137" s="18"/>
      <c r="Q137" s="18"/>
      <c r="R137" s="18"/>
    </row>
    <row r="138" spans="4:23" ht="14.45" customHeight="1" x14ac:dyDescent="0.25">
      <c r="D138" s="44" t="s">
        <v>101</v>
      </c>
      <c r="E138" s="45">
        <v>0</v>
      </c>
      <c r="F138" s="48" t="s">
        <v>2063</v>
      </c>
      <c r="G138" s="10"/>
      <c r="H138" s="60"/>
      <c r="I138" s="60"/>
      <c r="J138" s="10"/>
      <c r="K138" s="10"/>
      <c r="L138" s="10"/>
      <c r="M138" s="10"/>
      <c r="N138" s="10"/>
      <c r="O138" s="10"/>
      <c r="P138" s="18"/>
      <c r="Q138" s="18"/>
      <c r="R138" s="18"/>
    </row>
    <row r="139" spans="4:23" ht="14.45" customHeight="1" x14ac:dyDescent="0.25">
      <c r="D139" s="44" t="s">
        <v>102</v>
      </c>
      <c r="E139" s="45">
        <v>0</v>
      </c>
      <c r="F139" s="48" t="s">
        <v>2063</v>
      </c>
      <c r="G139" s="10"/>
      <c r="H139" s="60"/>
      <c r="I139" s="60"/>
      <c r="J139" s="10"/>
      <c r="K139" s="10"/>
      <c r="L139" s="10"/>
      <c r="M139" s="10"/>
      <c r="N139" s="10"/>
      <c r="O139" s="10"/>
      <c r="P139" s="18"/>
      <c r="Q139" s="18"/>
      <c r="R139" s="18"/>
    </row>
    <row r="140" spans="4:23" ht="14.45" customHeight="1" x14ac:dyDescent="0.25">
      <c r="D140" s="44" t="s">
        <v>103</v>
      </c>
      <c r="E140" s="45">
        <v>0</v>
      </c>
      <c r="F140" s="48" t="s">
        <v>2063</v>
      </c>
      <c r="G140" s="10"/>
      <c r="H140" s="10"/>
      <c r="I140" s="10"/>
      <c r="J140" s="10"/>
      <c r="K140" s="10"/>
      <c r="L140" s="10"/>
      <c r="M140" s="10"/>
      <c r="N140" s="10"/>
      <c r="O140" s="10"/>
      <c r="P140" s="18"/>
      <c r="Q140" s="18"/>
      <c r="R140" s="18"/>
    </row>
    <row r="141" spans="4:23" ht="14.45" customHeight="1" x14ac:dyDescent="0.25">
      <c r="D141" s="44" t="s">
        <v>104</v>
      </c>
      <c r="E141" s="45">
        <v>0</v>
      </c>
      <c r="F141" s="48" t="s">
        <v>2063</v>
      </c>
      <c r="G141" s="10"/>
      <c r="H141" s="10"/>
      <c r="I141" s="10"/>
      <c r="J141" s="10"/>
      <c r="K141" s="10"/>
      <c r="L141" s="10"/>
      <c r="M141" s="10"/>
    </row>
    <row r="142" spans="4:23" ht="9" customHeight="1" x14ac:dyDescent="0.25">
      <c r="E142" s="58"/>
      <c r="F142" s="50"/>
      <c r="G142" s="27"/>
      <c r="H142" s="27"/>
      <c r="I142" s="27"/>
      <c r="J142" s="27"/>
      <c r="K142" s="27"/>
      <c r="L142" s="27"/>
      <c r="M142" s="27"/>
      <c r="N142" s="27"/>
    </row>
    <row r="143" spans="4:23" ht="14.45" customHeight="1" x14ac:dyDescent="0.25">
      <c r="D143" s="28" t="s">
        <v>212</v>
      </c>
      <c r="E143" s="63">
        <v>0</v>
      </c>
      <c r="F143" s="59" t="s">
        <v>2063</v>
      </c>
    </row>
    <row r="144" spans="4:23" ht="9" customHeight="1" x14ac:dyDescent="0.25">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07" priority="3" operator="equal">
      <formula>"No"</formula>
    </cfRule>
    <cfRule type="cellIs" dxfId="306" priority="4" operator="equal">
      <formula>"Yes"</formula>
    </cfRule>
  </conditionalFormatting>
  <conditionalFormatting sqref="B29">
    <cfRule type="cellIs" dxfId="305" priority="5" operator="equal">
      <formula>"No"</formula>
    </cfRule>
    <cfRule type="cellIs" dxfId="304" priority="6" operator="equal">
      <formula>"Yes"</formula>
    </cfRule>
  </conditionalFormatting>
  <conditionalFormatting sqref="B44">
    <cfRule type="cellIs" dxfId="303" priority="11" operator="equal">
      <formula>"No"</formula>
    </cfRule>
    <cfRule type="cellIs" dxfId="302" priority="12" operator="equal">
      <formula>"Yes"</formula>
    </cfRule>
  </conditionalFormatting>
  <conditionalFormatting sqref="B77">
    <cfRule type="cellIs" dxfId="301" priority="1" operator="equal">
      <formula>"No"</formula>
    </cfRule>
    <cfRule type="cellIs" dxfId="30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2F63E-AB35-496C-9F06-E2EE1CAC03BF}">
  <sheetPr codeName="Sheet47"/>
  <dimension ref="A1:AI144"/>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t="e">
        <v>#N/A</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277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t="s">
        <v>219</v>
      </c>
      <c r="AB17" s="75">
        <v>44743</v>
      </c>
    </row>
    <row r="18" spans="1:28" ht="14.45" customHeight="1" x14ac:dyDescent="0.25">
      <c r="A18" s="23"/>
      <c r="D18" s="44" t="s">
        <v>128</v>
      </c>
      <c r="E18" s="45">
        <v>4</v>
      </c>
      <c r="F18" s="46">
        <v>1</v>
      </c>
      <c r="G18" s="47"/>
      <c r="H18" s="53">
        <v>180</v>
      </c>
      <c r="I18" s="53">
        <v>13</v>
      </c>
      <c r="J18" s="47"/>
      <c r="K18" s="46">
        <v>0.25</v>
      </c>
      <c r="L18" s="48">
        <v>0.75</v>
      </c>
      <c r="M18" s="14"/>
      <c r="N18" s="14"/>
      <c r="O18" s="10"/>
      <c r="P18" s="76">
        <v>1</v>
      </c>
      <c r="Q18" s="76">
        <v>3</v>
      </c>
      <c r="R18" s="76">
        <v>4</v>
      </c>
      <c r="S18" s="71"/>
      <c r="T18" s="71"/>
      <c r="AA18" s="73" t="s">
        <v>220</v>
      </c>
      <c r="AB18" s="75">
        <v>44774</v>
      </c>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t="s">
        <v>221</v>
      </c>
      <c r="AB19" s="75">
        <v>44805</v>
      </c>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t="s">
        <v>222</v>
      </c>
      <c r="AB20" s="75">
        <v>44835</v>
      </c>
    </row>
    <row r="21" spans="1:28" ht="9" customHeight="1" x14ac:dyDescent="0.25">
      <c r="A21" s="25"/>
      <c r="D21" s="29"/>
      <c r="E21" s="49"/>
      <c r="F21" s="14"/>
      <c r="G21" s="10"/>
      <c r="H21" s="10"/>
      <c r="I21" s="10"/>
      <c r="J21" s="10"/>
      <c r="K21" s="14"/>
      <c r="L21" s="50"/>
      <c r="M21" s="14"/>
      <c r="N21" s="14"/>
      <c r="O21" s="10"/>
      <c r="P21" s="5"/>
      <c r="Q21" s="5"/>
      <c r="R21" s="5"/>
      <c r="S21" s="71"/>
      <c r="T21" s="71"/>
      <c r="AA21" s="73" t="s">
        <v>223</v>
      </c>
      <c r="AB21" s="75">
        <v>44866</v>
      </c>
    </row>
    <row r="22" spans="1:28" ht="14.45" customHeight="1" x14ac:dyDescent="0.25">
      <c r="A22" s="25"/>
      <c r="D22" s="28" t="s">
        <v>212</v>
      </c>
      <c r="E22" s="63">
        <v>4</v>
      </c>
      <c r="F22" s="64">
        <v>1</v>
      </c>
      <c r="G22" s="65"/>
      <c r="H22" s="65">
        <v>180</v>
      </c>
      <c r="I22" s="65">
        <v>13</v>
      </c>
      <c r="J22" s="65"/>
      <c r="K22" s="64">
        <v>0.25</v>
      </c>
      <c r="L22" s="66">
        <v>0.75</v>
      </c>
      <c r="M22" s="14"/>
      <c r="N22" s="14"/>
      <c r="O22" s="10"/>
      <c r="P22" s="5">
        <v>1</v>
      </c>
      <c r="Q22" s="5">
        <v>3</v>
      </c>
      <c r="R22" s="5">
        <v>4</v>
      </c>
      <c r="S22" s="71"/>
      <c r="T22" s="71"/>
      <c r="AA22" s="73" t="s">
        <v>224</v>
      </c>
      <c r="AB22" s="75">
        <v>44896</v>
      </c>
    </row>
    <row r="23" spans="1:28" ht="9" customHeight="1" x14ac:dyDescent="0.25">
      <c r="A23" s="25"/>
      <c r="E23" s="54"/>
      <c r="F23" s="55"/>
      <c r="G23" s="55"/>
      <c r="H23" s="55"/>
      <c r="I23" s="55"/>
      <c r="J23" s="55"/>
      <c r="K23" s="55"/>
      <c r="L23" s="56"/>
      <c r="P23" s="71"/>
      <c r="Q23" s="71"/>
      <c r="R23" s="71"/>
      <c r="S23" s="71"/>
      <c r="T23" s="71"/>
      <c r="AA23" s="73" t="s">
        <v>225</v>
      </c>
      <c r="AB23" s="75">
        <v>44927</v>
      </c>
    </row>
    <row r="24" spans="1:28" x14ac:dyDescent="0.25">
      <c r="A24" s="25"/>
      <c r="P24" s="71"/>
      <c r="Q24" s="71"/>
      <c r="R24" s="71"/>
      <c r="S24" s="71"/>
      <c r="T24" s="71"/>
      <c r="AA24" s="73" t="s">
        <v>226</v>
      </c>
      <c r="AB24" s="75">
        <v>44958</v>
      </c>
    </row>
    <row r="25" spans="1:28" x14ac:dyDescent="0.25">
      <c r="A25" s="25"/>
      <c r="AA25" s="73" t="s">
        <v>227</v>
      </c>
      <c r="AB25" s="75">
        <v>44986</v>
      </c>
    </row>
    <row r="26" spans="1:28" x14ac:dyDescent="0.25">
      <c r="A26" s="25"/>
      <c r="AA26" s="73" t="s">
        <v>228</v>
      </c>
      <c r="AB26" s="75">
        <v>45017</v>
      </c>
    </row>
    <row r="27" spans="1:28" ht="20.100000000000001" customHeight="1" x14ac:dyDescent="0.25">
      <c r="C27" s="40"/>
      <c r="D27" s="40"/>
      <c r="AA27" s="73" t="s">
        <v>229</v>
      </c>
      <c r="AB27" s="75">
        <v>45047</v>
      </c>
    </row>
    <row r="28" spans="1:28" ht="6" customHeight="1" x14ac:dyDescent="0.25">
      <c r="AA28" s="73" t="s">
        <v>230</v>
      </c>
      <c r="AB28" s="75">
        <v>45078</v>
      </c>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3</v>
      </c>
      <c r="F32" s="46">
        <v>1</v>
      </c>
      <c r="G32" s="47"/>
      <c r="H32" s="53">
        <v>280</v>
      </c>
      <c r="I32" s="53">
        <v>13</v>
      </c>
      <c r="J32" s="47"/>
      <c r="K32" s="46">
        <v>1</v>
      </c>
      <c r="L32" s="48" t="s">
        <v>2063</v>
      </c>
      <c r="M32" s="14"/>
      <c r="N32" s="14"/>
      <c r="O32" s="10"/>
      <c r="P32" s="76">
        <v>3</v>
      </c>
      <c r="Q32" s="76">
        <v>0</v>
      </c>
      <c r="R32" s="5">
        <v>3</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3</v>
      </c>
      <c r="F37" s="64">
        <v>1</v>
      </c>
      <c r="G37" s="65"/>
      <c r="H37" s="65">
        <v>280</v>
      </c>
      <c r="I37" s="65">
        <v>13</v>
      </c>
      <c r="J37" s="65"/>
      <c r="K37" s="64">
        <v>1</v>
      </c>
      <c r="L37" s="66" t="s">
        <v>2063</v>
      </c>
      <c r="M37" s="14"/>
      <c r="N37" s="14"/>
      <c r="O37" s="10"/>
      <c r="P37" s="5">
        <v>3</v>
      </c>
      <c r="Q37" s="5">
        <v>0</v>
      </c>
      <c r="R37" s="5">
        <v>3</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7</v>
      </c>
      <c r="F47" s="46">
        <v>0.7</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2</v>
      </c>
      <c r="F48" s="46">
        <v>0.2</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1</v>
      </c>
      <c r="F49" s="46">
        <v>0.1</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10</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4:35" ht="15.6" customHeight="1" x14ac:dyDescent="0.25">
      <c r="D97" s="17"/>
      <c r="E97" s="35" t="s">
        <v>236</v>
      </c>
      <c r="F97" s="36" t="s">
        <v>211</v>
      </c>
      <c r="H97" s="38"/>
      <c r="I97" s="38"/>
      <c r="K97" s="38"/>
      <c r="L97" s="38"/>
      <c r="M97" s="17"/>
      <c r="N97" s="35" t="s">
        <v>236</v>
      </c>
      <c r="O97" s="36" t="s">
        <v>211</v>
      </c>
      <c r="P97" s="20"/>
      <c r="Q97" s="21"/>
    </row>
    <row r="98" spans="4:35" ht="9" customHeight="1" x14ac:dyDescent="0.25">
      <c r="E98" s="51"/>
      <c r="F98" s="52"/>
      <c r="N98" s="51"/>
      <c r="O98" s="52"/>
      <c r="P98" s="22"/>
      <c r="Q98" s="22"/>
      <c r="R98" s="23"/>
    </row>
    <row r="99" spans="4:35" ht="14.45" customHeight="1" x14ac:dyDescent="0.2">
      <c r="D99" s="44" t="s">
        <v>69</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4:35" ht="14.45" customHeight="1" x14ac:dyDescent="0.2">
      <c r="D100" s="44" t="s">
        <v>70</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4: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4: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4: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4:35" ht="14.45" customHeight="1" x14ac:dyDescent="0.25">
      <c r="D104" s="44" t="s">
        <v>59</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4:35" ht="14.45" customHeight="1" x14ac:dyDescent="0.25">
      <c r="D105" s="44" t="s">
        <v>75</v>
      </c>
      <c r="E105" s="45">
        <v>0</v>
      </c>
      <c r="F105" s="48" t="s">
        <v>2063</v>
      </c>
      <c r="G105" s="10"/>
      <c r="H105" s="60"/>
      <c r="I105" s="60"/>
      <c r="J105" s="10"/>
      <c r="K105" s="10"/>
      <c r="L105" s="10"/>
      <c r="N105" s="54"/>
      <c r="O105" s="56"/>
      <c r="P105" s="18"/>
      <c r="Q105" s="18"/>
      <c r="R105" s="18"/>
    </row>
    <row r="106" spans="4:35" ht="14.45" customHeight="1" x14ac:dyDescent="0.25">
      <c r="D106" s="44" t="s">
        <v>76</v>
      </c>
      <c r="E106" s="45">
        <v>0</v>
      </c>
      <c r="F106" s="48" t="s">
        <v>2063</v>
      </c>
      <c r="G106" s="10"/>
      <c r="H106" s="60"/>
      <c r="I106" s="60"/>
      <c r="J106" s="10"/>
      <c r="K106" s="10"/>
      <c r="L106" s="10"/>
      <c r="M106" s="10"/>
      <c r="N106" s="10"/>
      <c r="O106" s="10"/>
      <c r="P106" s="18"/>
      <c r="Q106" s="18"/>
      <c r="R106" s="18"/>
    </row>
    <row r="107" spans="4:35" ht="14.45" customHeight="1" x14ac:dyDescent="0.25">
      <c r="D107" s="44" t="s">
        <v>77</v>
      </c>
      <c r="E107" s="45">
        <v>0</v>
      </c>
      <c r="F107" s="48" t="s">
        <v>2063</v>
      </c>
      <c r="G107" s="10"/>
      <c r="H107" s="10"/>
      <c r="I107" s="10"/>
      <c r="J107" s="10"/>
      <c r="K107" s="10"/>
      <c r="L107" s="10"/>
      <c r="M107" s="10"/>
      <c r="N107" s="10"/>
      <c r="O107" s="10"/>
      <c r="P107" s="18"/>
      <c r="Q107" s="18"/>
      <c r="R107" s="18"/>
    </row>
    <row r="108" spans="4:35" ht="14.45" customHeight="1" x14ac:dyDescent="0.25">
      <c r="D108" s="44" t="s">
        <v>78</v>
      </c>
      <c r="E108" s="45">
        <v>0</v>
      </c>
      <c r="F108" s="48" t="s">
        <v>2063</v>
      </c>
      <c r="G108" s="10"/>
      <c r="H108" s="10"/>
      <c r="I108" s="10"/>
      <c r="J108" s="10"/>
      <c r="K108" s="10"/>
      <c r="L108" s="10"/>
      <c r="M108" s="10"/>
    </row>
    <row r="109" spans="4:35" ht="14.45" customHeight="1" x14ac:dyDescent="0.25">
      <c r="D109" s="44" t="s">
        <v>79</v>
      </c>
      <c r="E109" s="45">
        <v>0</v>
      </c>
      <c r="F109" s="48" t="s">
        <v>2063</v>
      </c>
      <c r="G109" s="10"/>
      <c r="H109" s="10"/>
      <c r="I109" s="10"/>
      <c r="J109" s="10"/>
      <c r="K109" s="10"/>
      <c r="L109" s="10"/>
      <c r="M109" s="10"/>
      <c r="N109" s="10"/>
      <c r="O109" s="10"/>
      <c r="P109" s="18"/>
      <c r="Q109" s="18"/>
      <c r="R109" s="18"/>
    </row>
    <row r="110" spans="4:35" ht="14.45" customHeight="1" x14ac:dyDescent="0.25">
      <c r="D110" s="44" t="s">
        <v>80</v>
      </c>
      <c r="E110" s="45">
        <v>0</v>
      </c>
      <c r="F110" s="48" t="s">
        <v>2063</v>
      </c>
      <c r="G110" s="10"/>
      <c r="H110" s="16"/>
      <c r="I110" s="60"/>
      <c r="J110" s="10"/>
      <c r="K110" s="10"/>
      <c r="L110" s="10"/>
      <c r="M110" s="10"/>
      <c r="N110" s="10"/>
      <c r="O110" s="10"/>
      <c r="P110" s="18"/>
      <c r="Q110" s="18"/>
      <c r="R110" s="18"/>
    </row>
    <row r="111" spans="4:35" ht="14.45" customHeight="1" x14ac:dyDescent="0.25">
      <c r="D111" s="44" t="s">
        <v>81</v>
      </c>
      <c r="E111" s="45">
        <v>0</v>
      </c>
      <c r="F111" s="48" t="s">
        <v>2063</v>
      </c>
      <c r="G111" s="10"/>
      <c r="H111" s="60"/>
      <c r="I111" s="60"/>
      <c r="J111" s="10"/>
      <c r="K111" s="10"/>
      <c r="L111" s="10"/>
      <c r="M111" s="10"/>
      <c r="N111" s="10"/>
      <c r="O111" s="10"/>
      <c r="P111" s="18"/>
      <c r="Q111" s="18"/>
      <c r="R111" s="18"/>
    </row>
    <row r="112" spans="4:35" ht="14.45" customHeight="1" x14ac:dyDescent="0.25">
      <c r="D112" s="44" t="s">
        <v>82</v>
      </c>
      <c r="E112" s="45">
        <v>0</v>
      </c>
      <c r="F112" s="48" t="s">
        <v>2063</v>
      </c>
      <c r="G112" s="10"/>
      <c r="H112" s="60"/>
      <c r="I112" s="60"/>
      <c r="J112" s="10"/>
      <c r="K112" s="10"/>
      <c r="L112" s="10"/>
      <c r="M112" s="10"/>
      <c r="N112" s="10"/>
      <c r="O112" s="10"/>
      <c r="P112" s="18"/>
      <c r="Q112" s="18"/>
      <c r="R112" s="18"/>
    </row>
    <row r="113" spans="4:18" ht="14.45" customHeight="1" x14ac:dyDescent="0.25">
      <c r="D113" s="44" t="s">
        <v>83</v>
      </c>
      <c r="E113" s="45">
        <v>0</v>
      </c>
      <c r="F113" s="48" t="s">
        <v>2063</v>
      </c>
      <c r="G113" s="10"/>
      <c r="H113" s="60"/>
      <c r="I113" s="60"/>
      <c r="J113" s="10"/>
      <c r="K113" s="10"/>
      <c r="L113" s="10"/>
      <c r="M113" s="10"/>
      <c r="N113" s="10"/>
      <c r="O113" s="10"/>
      <c r="P113" s="18"/>
      <c r="Q113" s="18"/>
      <c r="R113" s="18"/>
    </row>
    <row r="114" spans="4:18" ht="14.45" customHeight="1" x14ac:dyDescent="0.25">
      <c r="D114" s="44" t="s">
        <v>84</v>
      </c>
      <c r="E114" s="45">
        <v>0</v>
      </c>
      <c r="F114" s="48" t="s">
        <v>2063</v>
      </c>
      <c r="G114" s="10"/>
      <c r="H114" s="60"/>
      <c r="I114" s="60"/>
      <c r="J114" s="10"/>
      <c r="K114" s="10"/>
      <c r="L114" s="10"/>
      <c r="M114" s="10"/>
      <c r="N114" s="10"/>
      <c r="O114" s="10"/>
      <c r="P114" s="18"/>
      <c r="Q114" s="18"/>
      <c r="R114" s="18"/>
    </row>
    <row r="115" spans="4:18" ht="14.45" customHeight="1" x14ac:dyDescent="0.25">
      <c r="D115" s="44" t="s">
        <v>85</v>
      </c>
      <c r="E115" s="45">
        <v>0</v>
      </c>
      <c r="F115" s="48" t="s">
        <v>2063</v>
      </c>
      <c r="G115" s="10"/>
      <c r="H115" s="60"/>
      <c r="I115" s="60"/>
      <c r="J115" s="10"/>
      <c r="K115" s="10"/>
      <c r="L115" s="10"/>
      <c r="M115" s="10"/>
      <c r="N115" s="10"/>
      <c r="O115" s="10"/>
      <c r="P115" s="18"/>
      <c r="Q115" s="18"/>
      <c r="R115" s="18"/>
    </row>
    <row r="116" spans="4:18" ht="14.45" customHeight="1" x14ac:dyDescent="0.25">
      <c r="D116" s="44" t="s">
        <v>86</v>
      </c>
      <c r="E116" s="45">
        <v>0</v>
      </c>
      <c r="F116" s="48" t="s">
        <v>2063</v>
      </c>
      <c r="G116" s="10"/>
      <c r="H116" s="60"/>
      <c r="I116" s="60"/>
      <c r="J116" s="10"/>
      <c r="K116" s="10"/>
      <c r="L116" s="10"/>
      <c r="M116" s="10"/>
    </row>
    <row r="117" spans="4:18" ht="14.45" customHeight="1" x14ac:dyDescent="0.25">
      <c r="D117" s="44" t="s">
        <v>243</v>
      </c>
      <c r="E117" s="45">
        <v>0</v>
      </c>
      <c r="F117" s="48" t="s">
        <v>2063</v>
      </c>
      <c r="G117" s="10"/>
      <c r="H117" s="60"/>
      <c r="I117" s="60"/>
      <c r="J117" s="10"/>
      <c r="K117" s="10"/>
      <c r="L117" s="10"/>
      <c r="M117" s="10"/>
    </row>
    <row r="118" spans="4:18" ht="14.45" customHeight="1" x14ac:dyDescent="0.25">
      <c r="D118" s="44" t="s">
        <v>244</v>
      </c>
      <c r="E118" s="45">
        <v>0</v>
      </c>
      <c r="F118" s="48" t="s">
        <v>2063</v>
      </c>
      <c r="G118" s="10"/>
      <c r="H118" s="60"/>
      <c r="I118" s="60"/>
      <c r="J118" s="10"/>
      <c r="K118" s="10"/>
      <c r="L118" s="10"/>
      <c r="M118" s="10"/>
      <c r="N118" s="10"/>
      <c r="O118" s="10"/>
      <c r="P118" s="18"/>
      <c r="Q118" s="18"/>
      <c r="R118" s="18"/>
    </row>
    <row r="119" spans="4:18" ht="14.45" customHeight="1" x14ac:dyDescent="0.25">
      <c r="D119" s="44" t="s">
        <v>245</v>
      </c>
      <c r="E119" s="45">
        <v>0</v>
      </c>
      <c r="F119" s="48" t="s">
        <v>2063</v>
      </c>
      <c r="G119" s="10"/>
      <c r="H119" s="60"/>
      <c r="I119" s="60"/>
      <c r="J119" s="10"/>
      <c r="K119" s="10"/>
      <c r="L119" s="10"/>
      <c r="M119" s="10"/>
      <c r="N119" s="10"/>
      <c r="O119" s="10"/>
      <c r="P119" s="18"/>
      <c r="Q119" s="18"/>
      <c r="R119" s="18"/>
    </row>
    <row r="120" spans="4:18" ht="14.45" customHeight="1" x14ac:dyDescent="0.25">
      <c r="D120" s="44" t="s">
        <v>90</v>
      </c>
      <c r="E120" s="45">
        <v>0</v>
      </c>
      <c r="F120" s="48" t="s">
        <v>2063</v>
      </c>
      <c r="G120" s="10"/>
      <c r="H120" s="60"/>
      <c r="I120" s="60"/>
      <c r="J120" s="10"/>
      <c r="K120" s="10"/>
      <c r="L120" s="10"/>
      <c r="M120" s="10"/>
      <c r="N120" s="10"/>
      <c r="O120" s="10"/>
      <c r="P120" s="18"/>
      <c r="Q120" s="18"/>
      <c r="R120" s="18"/>
    </row>
    <row r="121" spans="4:18" ht="14.45" customHeight="1" x14ac:dyDescent="0.25">
      <c r="D121" s="44" t="s">
        <v>117</v>
      </c>
      <c r="E121" s="45">
        <v>0</v>
      </c>
      <c r="F121" s="48" t="s">
        <v>2063</v>
      </c>
      <c r="G121" s="10"/>
      <c r="H121" s="60"/>
      <c r="I121" s="60"/>
      <c r="J121" s="10"/>
      <c r="K121" s="10"/>
      <c r="L121" s="10"/>
      <c r="M121" s="10"/>
      <c r="N121" s="10"/>
      <c r="O121" s="10"/>
      <c r="P121" s="18"/>
      <c r="Q121" s="18"/>
      <c r="R121" s="18"/>
    </row>
    <row r="122" spans="4:18" ht="14.45" customHeight="1" x14ac:dyDescent="0.25">
      <c r="D122" s="44" t="s">
        <v>92</v>
      </c>
      <c r="E122" s="45">
        <v>0</v>
      </c>
      <c r="F122" s="48" t="s">
        <v>2063</v>
      </c>
      <c r="G122" s="10"/>
      <c r="H122" s="10"/>
      <c r="I122" s="10"/>
      <c r="J122" s="10"/>
      <c r="K122" s="10"/>
      <c r="L122" s="10"/>
      <c r="M122" s="10"/>
      <c r="N122" s="10"/>
      <c r="O122" s="10"/>
      <c r="P122" s="18"/>
      <c r="Q122" s="18"/>
      <c r="R122" s="18"/>
    </row>
    <row r="123" spans="4:18" ht="14.45" customHeight="1" x14ac:dyDescent="0.25">
      <c r="D123" s="44" t="s">
        <v>246</v>
      </c>
      <c r="E123" s="45" t="e">
        <v>#REF!</v>
      </c>
      <c r="F123" s="48" t="e">
        <v>#REF!</v>
      </c>
      <c r="G123" s="10"/>
      <c r="H123" s="10"/>
      <c r="I123" s="10"/>
      <c r="J123" s="10"/>
      <c r="K123" s="10"/>
      <c r="L123" s="10"/>
      <c r="M123" s="10"/>
    </row>
    <row r="124" spans="4:18" ht="9" customHeight="1" x14ac:dyDescent="0.25">
      <c r="E124" s="58"/>
      <c r="F124" s="50"/>
      <c r="G124" s="27"/>
      <c r="H124" s="27"/>
      <c r="I124" s="27"/>
      <c r="J124" s="27"/>
      <c r="K124" s="27"/>
      <c r="L124" s="27"/>
      <c r="M124" s="27"/>
      <c r="N124" s="27"/>
    </row>
    <row r="125" spans="4:18" ht="14.45" customHeight="1" x14ac:dyDescent="0.25">
      <c r="D125" s="28" t="s">
        <v>212</v>
      </c>
      <c r="E125" s="63" t="e">
        <v>#REF!</v>
      </c>
      <c r="F125" s="59" t="e">
        <v>#REF!</v>
      </c>
    </row>
    <row r="126" spans="4:18" ht="9" customHeight="1" x14ac:dyDescent="0.25">
      <c r="E126" s="54"/>
      <c r="F126" s="56"/>
    </row>
    <row r="129" spans="4:23" ht="30" customHeight="1" x14ac:dyDescent="0.25">
      <c r="E129" s="157" t="s">
        <v>247</v>
      </c>
      <c r="F129" s="158"/>
      <c r="G129" s="32"/>
      <c r="H129" s="15"/>
      <c r="I129" s="15"/>
      <c r="J129" s="15"/>
      <c r="K129" s="15"/>
      <c r="L129" s="37"/>
      <c r="M129" s="13"/>
      <c r="N129" s="13"/>
      <c r="O129" s="13"/>
      <c r="P129" s="11"/>
      <c r="Q129" s="11"/>
      <c r="R129" s="11"/>
    </row>
    <row r="130" spans="4:23" ht="15.6" customHeight="1" x14ac:dyDescent="0.25">
      <c r="D130" s="17"/>
      <c r="E130" s="35" t="s">
        <v>236</v>
      </c>
      <c r="F130" s="36" t="s">
        <v>211</v>
      </c>
      <c r="H130" s="38"/>
      <c r="I130" s="38"/>
      <c r="K130" s="38"/>
      <c r="L130" s="38"/>
      <c r="M130" s="16"/>
      <c r="N130" s="16"/>
      <c r="P130" s="20"/>
      <c r="Q130" s="21"/>
    </row>
    <row r="131" spans="4:23" ht="9" customHeight="1" x14ac:dyDescent="0.25">
      <c r="E131" s="51"/>
      <c r="F131" s="52"/>
      <c r="N131" s="14"/>
      <c r="O131" s="10"/>
      <c r="P131" s="22"/>
      <c r="Q131" s="22"/>
      <c r="R131" s="23"/>
    </row>
    <row r="132" spans="4:23" ht="14.45" customHeight="1" x14ac:dyDescent="0.25">
      <c r="D132" s="44" t="s">
        <v>95</v>
      </c>
      <c r="E132" s="45">
        <v>0</v>
      </c>
      <c r="F132" s="48" t="s">
        <v>2063</v>
      </c>
      <c r="G132" s="10"/>
      <c r="H132" s="10"/>
      <c r="I132" s="26"/>
      <c r="J132" s="26"/>
      <c r="K132" s="26"/>
      <c r="L132" s="26"/>
      <c r="M132" s="26"/>
      <c r="N132" s="26"/>
      <c r="O132" s="26"/>
      <c r="P132" s="26"/>
      <c r="Q132" s="26"/>
      <c r="R132" s="26"/>
      <c r="S132" s="26"/>
      <c r="T132" s="26"/>
      <c r="U132" s="26"/>
      <c r="V132" s="26"/>
      <c r="W132" s="26"/>
    </row>
    <row r="133" spans="4:23" ht="14.45" customHeight="1" x14ac:dyDescent="0.25">
      <c r="D133" s="44" t="s">
        <v>96</v>
      </c>
      <c r="E133" s="45">
        <v>0</v>
      </c>
      <c r="F133" s="48" t="s">
        <v>2063</v>
      </c>
      <c r="G133" s="10"/>
      <c r="H133" s="10"/>
      <c r="I133" s="10"/>
      <c r="J133" s="10"/>
      <c r="K133" s="10"/>
      <c r="L133" s="10"/>
      <c r="M133" s="10"/>
      <c r="N133" s="10"/>
      <c r="O133" s="10"/>
      <c r="P133" s="18"/>
      <c r="Q133" s="18"/>
      <c r="R133" s="18"/>
    </row>
    <row r="134" spans="4:23" ht="14.45" customHeight="1" x14ac:dyDescent="0.25">
      <c r="D134" s="44" t="s">
        <v>97</v>
      </c>
      <c r="E134" s="45">
        <v>0</v>
      </c>
      <c r="F134" s="48" t="s">
        <v>2063</v>
      </c>
      <c r="G134" s="10"/>
      <c r="H134" s="16"/>
      <c r="I134" s="60"/>
      <c r="J134" s="10"/>
      <c r="K134" s="10"/>
      <c r="L134" s="10"/>
      <c r="M134" s="10"/>
      <c r="N134" s="10"/>
      <c r="O134" s="10"/>
      <c r="P134" s="18"/>
      <c r="Q134" s="18"/>
      <c r="R134" s="18"/>
    </row>
    <row r="135" spans="4:23" ht="14.45" customHeight="1" x14ac:dyDescent="0.25">
      <c r="D135" s="44" t="s">
        <v>98</v>
      </c>
      <c r="E135" s="45">
        <v>0</v>
      </c>
      <c r="F135" s="48" t="s">
        <v>2063</v>
      </c>
      <c r="G135" s="10"/>
      <c r="H135" s="60"/>
      <c r="I135" s="60"/>
      <c r="J135" s="10"/>
      <c r="K135" s="10"/>
      <c r="L135" s="10"/>
      <c r="M135" s="10"/>
      <c r="N135" s="10"/>
      <c r="O135" s="10"/>
      <c r="P135" s="18"/>
      <c r="Q135" s="18"/>
      <c r="R135" s="18"/>
    </row>
    <row r="136" spans="4:23" ht="14.45" customHeight="1" x14ac:dyDescent="0.25">
      <c r="D136" s="44" t="s">
        <v>99</v>
      </c>
      <c r="E136" s="45">
        <v>0</v>
      </c>
      <c r="F136" s="48" t="s">
        <v>2063</v>
      </c>
      <c r="G136" s="10"/>
      <c r="H136" s="60"/>
      <c r="I136" s="60"/>
      <c r="J136" s="10"/>
      <c r="K136" s="10"/>
      <c r="L136" s="10"/>
      <c r="M136" s="10"/>
      <c r="N136" s="10"/>
      <c r="O136" s="10"/>
      <c r="P136" s="18"/>
      <c r="Q136" s="18"/>
      <c r="R136" s="18"/>
    </row>
    <row r="137" spans="4:23" ht="14.45" customHeight="1" x14ac:dyDescent="0.25">
      <c r="D137" s="44" t="s">
        <v>100</v>
      </c>
      <c r="E137" s="45">
        <v>0</v>
      </c>
      <c r="F137" s="48" t="s">
        <v>2063</v>
      </c>
      <c r="G137" s="10"/>
      <c r="H137" s="60"/>
      <c r="I137" s="60"/>
      <c r="J137" s="10"/>
      <c r="K137" s="10"/>
      <c r="L137" s="10"/>
      <c r="M137" s="10"/>
      <c r="N137" s="10"/>
      <c r="O137" s="10"/>
      <c r="P137" s="18"/>
      <c r="Q137" s="18"/>
      <c r="R137" s="18"/>
    </row>
    <row r="138" spans="4:23" ht="14.45" customHeight="1" x14ac:dyDescent="0.25">
      <c r="D138" s="44" t="s">
        <v>101</v>
      </c>
      <c r="E138" s="45">
        <v>0</v>
      </c>
      <c r="F138" s="48" t="s">
        <v>2063</v>
      </c>
      <c r="G138" s="10"/>
      <c r="H138" s="60"/>
      <c r="I138" s="60"/>
      <c r="J138" s="10"/>
      <c r="K138" s="10"/>
      <c r="L138" s="10"/>
      <c r="M138" s="10"/>
      <c r="N138" s="10"/>
      <c r="O138" s="10"/>
      <c r="P138" s="18"/>
      <c r="Q138" s="18"/>
      <c r="R138" s="18"/>
    </row>
    <row r="139" spans="4:23" ht="14.45" customHeight="1" x14ac:dyDescent="0.25">
      <c r="D139" s="44" t="s">
        <v>102</v>
      </c>
      <c r="E139" s="45">
        <v>0</v>
      </c>
      <c r="F139" s="48" t="s">
        <v>2063</v>
      </c>
      <c r="G139" s="10"/>
      <c r="H139" s="60"/>
      <c r="I139" s="60"/>
      <c r="J139" s="10"/>
      <c r="K139" s="10"/>
      <c r="L139" s="10"/>
      <c r="M139" s="10"/>
      <c r="N139" s="10"/>
      <c r="O139" s="10"/>
      <c r="P139" s="18"/>
      <c r="Q139" s="18"/>
      <c r="R139" s="18"/>
    </row>
    <row r="140" spans="4:23" ht="14.45" customHeight="1" x14ac:dyDescent="0.25">
      <c r="D140" s="44" t="s">
        <v>103</v>
      </c>
      <c r="E140" s="45">
        <v>0</v>
      </c>
      <c r="F140" s="48" t="s">
        <v>2063</v>
      </c>
      <c r="G140" s="10"/>
      <c r="H140" s="10"/>
      <c r="I140" s="10"/>
      <c r="J140" s="10"/>
      <c r="K140" s="10"/>
      <c r="L140" s="10"/>
      <c r="M140" s="10"/>
      <c r="N140" s="10"/>
      <c r="O140" s="10"/>
      <c r="P140" s="18"/>
      <c r="Q140" s="18"/>
      <c r="R140" s="18"/>
    </row>
    <row r="141" spans="4:23" ht="14.45" customHeight="1" x14ac:dyDescent="0.25">
      <c r="D141" s="44" t="s">
        <v>104</v>
      </c>
      <c r="E141" s="45">
        <v>0</v>
      </c>
      <c r="F141" s="48" t="s">
        <v>2063</v>
      </c>
      <c r="G141" s="10"/>
      <c r="H141" s="10"/>
      <c r="I141" s="10"/>
      <c r="J141" s="10"/>
      <c r="K141" s="10"/>
      <c r="L141" s="10"/>
      <c r="M141" s="10"/>
    </row>
    <row r="142" spans="4:23" ht="9" customHeight="1" x14ac:dyDescent="0.25">
      <c r="E142" s="58"/>
      <c r="F142" s="50"/>
      <c r="G142" s="27"/>
      <c r="H142" s="27"/>
      <c r="I142" s="27"/>
      <c r="J142" s="27"/>
      <c r="K142" s="27"/>
      <c r="L142" s="27"/>
      <c r="M142" s="27"/>
      <c r="N142" s="27"/>
    </row>
    <row r="143" spans="4:23" ht="14.45" customHeight="1" x14ac:dyDescent="0.25">
      <c r="D143" s="28" t="s">
        <v>212</v>
      </c>
      <c r="E143" s="63">
        <v>0</v>
      </c>
      <c r="F143" s="59" t="s">
        <v>2063</v>
      </c>
    </row>
    <row r="144" spans="4:23" ht="9" customHeight="1" x14ac:dyDescent="0.25">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299" priority="3" operator="equal">
      <formula>"No"</formula>
    </cfRule>
    <cfRule type="cellIs" dxfId="298" priority="4" operator="equal">
      <formula>"Yes"</formula>
    </cfRule>
  </conditionalFormatting>
  <conditionalFormatting sqref="B29">
    <cfRule type="cellIs" dxfId="297" priority="5" operator="equal">
      <formula>"No"</formula>
    </cfRule>
    <cfRule type="cellIs" dxfId="296" priority="6" operator="equal">
      <formula>"Yes"</formula>
    </cfRule>
  </conditionalFormatting>
  <conditionalFormatting sqref="B44">
    <cfRule type="cellIs" dxfId="295" priority="11" operator="equal">
      <formula>"No"</formula>
    </cfRule>
    <cfRule type="cellIs" dxfId="294" priority="12" operator="equal">
      <formula>"Yes"</formula>
    </cfRule>
  </conditionalFormatting>
  <conditionalFormatting sqref="B77">
    <cfRule type="cellIs" dxfId="293" priority="1" operator="equal">
      <formula>"No"</formula>
    </cfRule>
    <cfRule type="cellIs" dxfId="29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6496-A99E-433B-9944-E6E108A39C5A}">
  <sheetPr codeName="Sheet49"/>
  <dimension ref="A1:AI144"/>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71" customWidth="1"/>
    <col min="24" max="24" width="8.7109375" style="71"/>
    <col min="25" max="25" width="2.5703125" style="71" customWidth="1"/>
    <col min="26" max="26" width="8.7109375" style="71"/>
    <col min="27" max="27" width="25.5703125" style="71" customWidth="1"/>
    <col min="28" max="28" width="18.28515625" style="71" customWidth="1"/>
    <col min="29" max="29" width="2.5703125" style="71" customWidth="1"/>
    <col min="30" max="30" width="8.7109375" style="71"/>
    <col min="31" max="31" width="2.5703125" style="71" customWidth="1"/>
    <col min="32" max="35" width="8.7109375" style="71"/>
    <col min="36" max="16384" width="8.7109375" style="11"/>
  </cols>
  <sheetData>
    <row r="1" spans="1:35"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5"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W2" s="74"/>
      <c r="X2" s="74"/>
      <c r="Y2" s="74"/>
      <c r="Z2" s="74"/>
      <c r="AA2" s="72" t="s">
        <v>235</v>
      </c>
      <c r="AB2" s="75" t="e">
        <v>#N/A</v>
      </c>
      <c r="AC2" s="74"/>
      <c r="AD2" s="74"/>
      <c r="AE2" s="74"/>
      <c r="AF2" s="74"/>
      <c r="AG2" s="74"/>
      <c r="AH2" s="74"/>
      <c r="AI2" s="74"/>
    </row>
    <row r="3" spans="1:35" s="1" customFormat="1" x14ac:dyDescent="0.2">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2">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2">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2">
      <c r="A6" s="24"/>
      <c r="B6" s="41" t="s">
        <v>279</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25">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25">
      <c r="A8" s="24"/>
      <c r="B8" s="43" t="s">
        <v>228</v>
      </c>
      <c r="C8" s="3"/>
      <c r="T8" s="15"/>
      <c r="U8" s="15"/>
      <c r="V8" s="15"/>
      <c r="W8" s="15"/>
      <c r="X8" s="15"/>
      <c r="Y8" s="15"/>
      <c r="Z8" s="15"/>
      <c r="AA8" s="15"/>
      <c r="AB8" s="15"/>
      <c r="AC8" s="15"/>
      <c r="AD8" s="15"/>
      <c r="AE8" s="15"/>
      <c r="AF8" s="15"/>
      <c r="AG8" s="3"/>
      <c r="AH8" s="3"/>
      <c r="AI8" s="3"/>
    </row>
    <row r="9" spans="1:35" x14ac:dyDescent="0.25">
      <c r="A9" s="23"/>
      <c r="B9" s="12"/>
    </row>
    <row r="10" spans="1:35" x14ac:dyDescent="0.25">
      <c r="A10" s="23"/>
      <c r="B10" s="12"/>
    </row>
    <row r="11" spans="1:35" x14ac:dyDescent="0.25">
      <c r="A11" s="23"/>
    </row>
    <row r="12" spans="1:35" ht="20.100000000000001" customHeight="1" x14ac:dyDescent="0.25">
      <c r="C12" s="40"/>
      <c r="D12" s="40"/>
      <c r="P12" s="71"/>
      <c r="Q12" s="71"/>
      <c r="R12" s="71"/>
      <c r="S12" s="71"/>
      <c r="T12" s="71"/>
    </row>
    <row r="13" spans="1:35" ht="6" customHeight="1" x14ac:dyDescent="0.25">
      <c r="P13" s="71"/>
      <c r="Q13" s="71"/>
      <c r="R13" s="71"/>
      <c r="S13" s="71"/>
      <c r="T13" s="71"/>
    </row>
    <row r="14" spans="1:35" ht="30" customHeight="1" x14ac:dyDescent="0.25">
      <c r="B14" s="39" t="s">
        <v>1035</v>
      </c>
      <c r="E14" s="157" t="s">
        <v>210</v>
      </c>
      <c r="F14" s="157"/>
      <c r="G14" s="32"/>
      <c r="H14" s="33" t="s">
        <v>237</v>
      </c>
      <c r="I14" s="34" t="s">
        <v>238</v>
      </c>
      <c r="J14" s="32"/>
      <c r="K14" s="157" t="s">
        <v>213</v>
      </c>
      <c r="L14" s="157"/>
      <c r="M14" s="13"/>
      <c r="N14" s="13"/>
      <c r="O14" s="15"/>
      <c r="P14" s="71"/>
      <c r="Q14" s="71"/>
      <c r="R14" s="71"/>
      <c r="S14" s="71"/>
      <c r="T14" s="71"/>
      <c r="U14" s="71"/>
      <c r="V14" s="71"/>
    </row>
    <row r="15" spans="1:35" ht="15.6" customHeight="1" x14ac:dyDescent="0.25">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25">
      <c r="E16" s="51"/>
      <c r="G16" s="57"/>
      <c r="J16" s="57"/>
      <c r="L16" s="52"/>
      <c r="N16" s="14"/>
      <c r="O16" s="5"/>
      <c r="P16" s="38" t="s">
        <v>146</v>
      </c>
      <c r="Q16" s="38" t="s">
        <v>133</v>
      </c>
      <c r="R16" s="73" t="s">
        <v>231</v>
      </c>
      <c r="S16" s="71"/>
      <c r="T16" s="71"/>
      <c r="U16" s="71"/>
      <c r="V16" s="71"/>
    </row>
    <row r="17" spans="1:28" ht="14.45" customHeight="1" x14ac:dyDescent="0.25">
      <c r="A17" s="23"/>
      <c r="D17" s="44" t="s">
        <v>121</v>
      </c>
      <c r="E17" s="45">
        <v>0</v>
      </c>
      <c r="F17" s="46" t="s">
        <v>2063</v>
      </c>
      <c r="G17" s="47"/>
      <c r="H17" s="53">
        <v>0</v>
      </c>
      <c r="I17" s="53">
        <v>0</v>
      </c>
      <c r="J17" s="47"/>
      <c r="K17" s="46" t="s">
        <v>2063</v>
      </c>
      <c r="L17" s="48" t="s">
        <v>2063</v>
      </c>
      <c r="M17" s="14"/>
      <c r="N17" s="14"/>
      <c r="O17" s="5"/>
      <c r="P17" s="76">
        <v>0</v>
      </c>
      <c r="Q17" s="76">
        <v>0</v>
      </c>
      <c r="R17" s="5">
        <v>0</v>
      </c>
      <c r="S17" s="71"/>
      <c r="T17" s="71"/>
      <c r="U17" s="71"/>
      <c r="V17" s="71"/>
      <c r="AA17" s="73" t="s">
        <v>219</v>
      </c>
      <c r="AB17" s="75">
        <v>44743</v>
      </c>
    </row>
    <row r="18" spans="1:28" ht="14.45" customHeight="1" x14ac:dyDescent="0.25">
      <c r="A18" s="23"/>
      <c r="D18" s="44" t="s">
        <v>128</v>
      </c>
      <c r="E18" s="45">
        <v>0</v>
      </c>
      <c r="F18" s="46" t="s">
        <v>2063</v>
      </c>
      <c r="G18" s="47"/>
      <c r="H18" s="53">
        <v>0</v>
      </c>
      <c r="I18" s="53">
        <v>0</v>
      </c>
      <c r="J18" s="47"/>
      <c r="K18" s="46" t="s">
        <v>2063</v>
      </c>
      <c r="L18" s="48" t="s">
        <v>2063</v>
      </c>
      <c r="M18" s="14"/>
      <c r="N18" s="14"/>
      <c r="O18" s="5"/>
      <c r="P18" s="76">
        <v>0</v>
      </c>
      <c r="Q18" s="76">
        <v>0</v>
      </c>
      <c r="R18" s="76">
        <v>0</v>
      </c>
      <c r="S18" s="71"/>
      <c r="T18" s="71"/>
      <c r="U18" s="71"/>
      <c r="V18" s="71"/>
      <c r="AA18" s="73" t="s">
        <v>220</v>
      </c>
      <c r="AB18" s="75">
        <v>44774</v>
      </c>
    </row>
    <row r="19" spans="1:28" ht="14.45" customHeight="1" x14ac:dyDescent="0.25">
      <c r="A19" s="23"/>
      <c r="D19" s="44" t="s">
        <v>126</v>
      </c>
      <c r="E19" s="45">
        <v>0</v>
      </c>
      <c r="F19" s="46" t="s">
        <v>2063</v>
      </c>
      <c r="G19" s="47"/>
      <c r="H19" s="53">
        <v>0</v>
      </c>
      <c r="I19" s="53">
        <v>0</v>
      </c>
      <c r="J19" s="47"/>
      <c r="K19" s="46" t="s">
        <v>2063</v>
      </c>
      <c r="L19" s="48" t="s">
        <v>2063</v>
      </c>
      <c r="M19" s="14"/>
      <c r="N19" s="14"/>
      <c r="O19" s="5"/>
      <c r="P19" s="76">
        <v>0</v>
      </c>
      <c r="Q19" s="76">
        <v>0</v>
      </c>
      <c r="R19" s="5">
        <v>0</v>
      </c>
      <c r="S19" s="71"/>
      <c r="T19" s="71"/>
      <c r="U19" s="71"/>
      <c r="V19" s="71"/>
      <c r="AA19" s="73" t="s">
        <v>221</v>
      </c>
      <c r="AB19" s="75">
        <v>44805</v>
      </c>
    </row>
    <row r="20" spans="1:28" ht="14.45" customHeight="1" x14ac:dyDescent="0.25">
      <c r="A20" s="25"/>
      <c r="D20" s="44" t="s">
        <v>112</v>
      </c>
      <c r="E20" s="45">
        <v>0</v>
      </c>
      <c r="F20" s="46" t="s">
        <v>2063</v>
      </c>
      <c r="G20" s="47"/>
      <c r="H20" s="53">
        <v>0</v>
      </c>
      <c r="I20" s="53">
        <v>0</v>
      </c>
      <c r="J20" s="47"/>
      <c r="K20" s="46" t="s">
        <v>2063</v>
      </c>
      <c r="L20" s="48" t="s">
        <v>2063</v>
      </c>
      <c r="M20" s="14"/>
      <c r="N20" s="14"/>
      <c r="O20" s="5"/>
      <c r="P20" s="76">
        <v>0</v>
      </c>
      <c r="Q20" s="76">
        <v>0</v>
      </c>
      <c r="R20" s="5">
        <v>0</v>
      </c>
      <c r="S20" s="71"/>
      <c r="T20" s="71"/>
      <c r="U20" s="71"/>
      <c r="V20" s="71"/>
      <c r="AA20" s="73" t="s">
        <v>222</v>
      </c>
      <c r="AB20" s="75">
        <v>44835</v>
      </c>
    </row>
    <row r="21" spans="1:28" ht="9" customHeight="1" x14ac:dyDescent="0.25">
      <c r="A21" s="25"/>
      <c r="D21" s="29"/>
      <c r="E21" s="49"/>
      <c r="F21" s="14"/>
      <c r="G21" s="10"/>
      <c r="H21" s="10"/>
      <c r="I21" s="10"/>
      <c r="J21" s="10"/>
      <c r="K21" s="14"/>
      <c r="L21" s="50"/>
      <c r="M21" s="14"/>
      <c r="N21" s="14"/>
      <c r="O21" s="5"/>
      <c r="P21" s="5"/>
      <c r="Q21" s="5"/>
      <c r="R21" s="5"/>
      <c r="S21" s="71"/>
      <c r="T21" s="71"/>
      <c r="U21" s="71"/>
      <c r="V21" s="71"/>
      <c r="AA21" s="73" t="s">
        <v>223</v>
      </c>
      <c r="AB21" s="75">
        <v>44866</v>
      </c>
    </row>
    <row r="22" spans="1:28" ht="14.45" customHeight="1" x14ac:dyDescent="0.25">
      <c r="A22" s="25"/>
      <c r="D22" s="28" t="s">
        <v>212</v>
      </c>
      <c r="E22" s="63">
        <v>0</v>
      </c>
      <c r="F22" s="64" t="s">
        <v>2063</v>
      </c>
      <c r="G22" s="65"/>
      <c r="H22" s="65">
        <v>0</v>
      </c>
      <c r="I22" s="65">
        <v>0</v>
      </c>
      <c r="J22" s="65"/>
      <c r="K22" s="64" t="s">
        <v>2063</v>
      </c>
      <c r="L22" s="66" t="s">
        <v>2063</v>
      </c>
      <c r="M22" s="14"/>
      <c r="N22" s="14"/>
      <c r="O22" s="5"/>
      <c r="P22" s="5">
        <v>0</v>
      </c>
      <c r="Q22" s="5">
        <v>0</v>
      </c>
      <c r="R22" s="5">
        <v>0</v>
      </c>
      <c r="S22" s="71"/>
      <c r="T22" s="71"/>
      <c r="U22" s="71"/>
      <c r="V22" s="71"/>
      <c r="AA22" s="73" t="s">
        <v>224</v>
      </c>
      <c r="AB22" s="75">
        <v>44896</v>
      </c>
    </row>
    <row r="23" spans="1:28" ht="9" customHeight="1" x14ac:dyDescent="0.25">
      <c r="A23" s="25"/>
      <c r="E23" s="54"/>
      <c r="F23" s="55"/>
      <c r="G23" s="55"/>
      <c r="H23" s="55"/>
      <c r="I23" s="55"/>
      <c r="J23" s="55"/>
      <c r="K23" s="55"/>
      <c r="L23" s="56"/>
      <c r="O23" s="71"/>
      <c r="P23" s="71"/>
      <c r="Q23" s="71"/>
      <c r="R23" s="71"/>
      <c r="S23" s="71"/>
      <c r="T23" s="71"/>
      <c r="U23" s="71"/>
      <c r="V23" s="71"/>
      <c r="AA23" s="73" t="s">
        <v>225</v>
      </c>
      <c r="AB23" s="75">
        <v>44927</v>
      </c>
    </row>
    <row r="24" spans="1:28" x14ac:dyDescent="0.25">
      <c r="A24" s="25"/>
      <c r="O24" s="71"/>
      <c r="P24" s="71"/>
      <c r="Q24" s="71"/>
      <c r="R24" s="71"/>
      <c r="S24" s="71"/>
      <c r="T24" s="71"/>
      <c r="U24" s="71"/>
      <c r="V24" s="71"/>
      <c r="AA24" s="73" t="s">
        <v>226</v>
      </c>
      <c r="AB24" s="75">
        <v>44958</v>
      </c>
    </row>
    <row r="25" spans="1:28" x14ac:dyDescent="0.25">
      <c r="A25" s="25"/>
      <c r="O25" s="71"/>
      <c r="P25" s="71"/>
      <c r="Q25" s="71"/>
      <c r="R25" s="71"/>
      <c r="S25" s="71"/>
      <c r="T25" s="71"/>
      <c r="U25" s="71"/>
      <c r="V25" s="71"/>
      <c r="AA25" s="73" t="s">
        <v>227</v>
      </c>
      <c r="AB25" s="75">
        <v>44986</v>
      </c>
    </row>
    <row r="26" spans="1:28" x14ac:dyDescent="0.25">
      <c r="A26" s="25"/>
      <c r="O26" s="71"/>
      <c r="P26" s="71"/>
      <c r="Q26" s="71"/>
      <c r="R26" s="71"/>
      <c r="S26" s="71"/>
      <c r="T26" s="71"/>
      <c r="U26" s="71"/>
      <c r="V26" s="71"/>
      <c r="AA26" s="73" t="s">
        <v>228</v>
      </c>
      <c r="AB26" s="75">
        <v>45017</v>
      </c>
    </row>
    <row r="27" spans="1:28" ht="20.100000000000001" customHeight="1" x14ac:dyDescent="0.25">
      <c r="C27" s="40"/>
      <c r="D27" s="40"/>
      <c r="O27" s="71"/>
      <c r="P27" s="71"/>
      <c r="Q27" s="71"/>
      <c r="R27" s="71"/>
      <c r="S27" s="71"/>
      <c r="T27" s="71"/>
      <c r="U27" s="71"/>
      <c r="V27" s="71"/>
      <c r="AA27" s="73" t="s">
        <v>229</v>
      </c>
      <c r="AB27" s="75">
        <v>45047</v>
      </c>
    </row>
    <row r="28" spans="1:28" ht="6" customHeight="1" x14ac:dyDescent="0.25">
      <c r="O28" s="71"/>
      <c r="P28" s="71"/>
      <c r="Q28" s="71"/>
      <c r="R28" s="71"/>
      <c r="S28" s="71"/>
      <c r="T28" s="71"/>
      <c r="U28" s="71"/>
      <c r="V28" s="71"/>
      <c r="AA28" s="73" t="s">
        <v>230</v>
      </c>
      <c r="AB28" s="75">
        <v>45078</v>
      </c>
    </row>
    <row r="29" spans="1:28" ht="30" customHeight="1" x14ac:dyDescent="0.25">
      <c r="B29" s="39" t="s">
        <v>1036</v>
      </c>
      <c r="E29" s="157" t="s">
        <v>210</v>
      </c>
      <c r="F29" s="157"/>
      <c r="G29" s="32"/>
      <c r="H29" s="33" t="s">
        <v>237</v>
      </c>
      <c r="I29" s="34" t="s">
        <v>238</v>
      </c>
      <c r="J29" s="32"/>
      <c r="K29" s="157" t="s">
        <v>213</v>
      </c>
      <c r="L29" s="157"/>
      <c r="M29" s="13"/>
      <c r="N29" s="13"/>
      <c r="O29" s="15"/>
      <c r="P29" s="71"/>
      <c r="Q29" s="71"/>
      <c r="R29" s="71"/>
      <c r="S29" s="71"/>
      <c r="T29" s="71"/>
      <c r="U29" s="71"/>
      <c r="V29" s="71"/>
    </row>
    <row r="30" spans="1:28" ht="15.6" customHeight="1" x14ac:dyDescent="0.25">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25">
      <c r="E31" s="51"/>
      <c r="G31" s="57"/>
      <c r="J31" s="57"/>
      <c r="L31" s="52"/>
      <c r="N31" s="14"/>
      <c r="O31" s="5"/>
      <c r="P31" s="38" t="s">
        <v>146</v>
      </c>
      <c r="Q31" s="38" t="s">
        <v>133</v>
      </c>
      <c r="R31" s="73" t="s">
        <v>231</v>
      </c>
      <c r="S31" s="71"/>
      <c r="T31" s="71"/>
      <c r="U31" s="71"/>
      <c r="V31" s="71"/>
    </row>
    <row r="32" spans="1:28" ht="14.45" customHeight="1" x14ac:dyDescent="0.25">
      <c r="A32" s="25"/>
      <c r="D32" s="44" t="s">
        <v>121</v>
      </c>
      <c r="E32" s="45">
        <v>0</v>
      </c>
      <c r="F32" s="46" t="s">
        <v>2063</v>
      </c>
      <c r="G32" s="47"/>
      <c r="H32" s="53">
        <v>0</v>
      </c>
      <c r="I32" s="53">
        <v>0</v>
      </c>
      <c r="J32" s="47"/>
      <c r="K32" s="46" t="s">
        <v>2063</v>
      </c>
      <c r="L32" s="48" t="s">
        <v>2063</v>
      </c>
      <c r="M32" s="14"/>
      <c r="N32" s="14"/>
      <c r="O32" s="5"/>
      <c r="P32" s="76">
        <v>0</v>
      </c>
      <c r="Q32" s="76">
        <v>0</v>
      </c>
      <c r="R32" s="5">
        <v>0</v>
      </c>
      <c r="S32" s="71"/>
      <c r="T32" s="71"/>
      <c r="U32" s="71"/>
      <c r="V32" s="71"/>
    </row>
    <row r="33" spans="1:22" ht="14.45" customHeight="1" x14ac:dyDescent="0.25">
      <c r="A33" s="25"/>
      <c r="D33" s="44" t="s">
        <v>128</v>
      </c>
      <c r="E33" s="45">
        <v>0</v>
      </c>
      <c r="F33" s="46" t="s">
        <v>2063</v>
      </c>
      <c r="G33" s="47"/>
      <c r="H33" s="53">
        <v>0</v>
      </c>
      <c r="I33" s="53">
        <v>0</v>
      </c>
      <c r="J33" s="47"/>
      <c r="K33" s="46" t="s">
        <v>2063</v>
      </c>
      <c r="L33" s="48" t="s">
        <v>2063</v>
      </c>
      <c r="M33" s="14"/>
      <c r="N33" s="14"/>
      <c r="O33" s="5"/>
      <c r="P33" s="76">
        <v>0</v>
      </c>
      <c r="Q33" s="76">
        <v>0</v>
      </c>
      <c r="R33" s="5">
        <v>0</v>
      </c>
      <c r="S33" s="71"/>
      <c r="T33" s="71"/>
      <c r="U33" s="71"/>
      <c r="V33" s="71"/>
    </row>
    <row r="34" spans="1:22" ht="14.45" customHeight="1" x14ac:dyDescent="0.25">
      <c r="D34" s="44" t="s">
        <v>126</v>
      </c>
      <c r="E34" s="45">
        <v>0</v>
      </c>
      <c r="F34" s="46" t="s">
        <v>2063</v>
      </c>
      <c r="G34" s="47"/>
      <c r="H34" s="53">
        <v>0</v>
      </c>
      <c r="I34" s="53">
        <v>0</v>
      </c>
      <c r="J34" s="47"/>
      <c r="K34" s="46" t="s">
        <v>2063</v>
      </c>
      <c r="L34" s="48" t="s">
        <v>2063</v>
      </c>
      <c r="M34" s="14"/>
      <c r="N34" s="14"/>
      <c r="O34" s="5"/>
      <c r="P34" s="76">
        <v>0</v>
      </c>
      <c r="Q34" s="76">
        <v>0</v>
      </c>
      <c r="R34" s="5">
        <v>0</v>
      </c>
      <c r="S34" s="71"/>
      <c r="T34" s="71"/>
      <c r="U34" s="71"/>
      <c r="V34" s="71"/>
    </row>
    <row r="35" spans="1:22" ht="14.45" customHeight="1" x14ac:dyDescent="0.25">
      <c r="D35" s="44" t="s">
        <v>112</v>
      </c>
      <c r="E35" s="45">
        <v>0</v>
      </c>
      <c r="F35" s="46" t="s">
        <v>2063</v>
      </c>
      <c r="G35" s="47"/>
      <c r="H35" s="53">
        <v>0</v>
      </c>
      <c r="I35" s="53">
        <v>0</v>
      </c>
      <c r="J35" s="47"/>
      <c r="K35" s="46" t="s">
        <v>2063</v>
      </c>
      <c r="L35" s="48" t="s">
        <v>2063</v>
      </c>
      <c r="M35" s="14"/>
      <c r="N35" s="14"/>
      <c r="O35" s="5"/>
      <c r="P35" s="76">
        <v>0</v>
      </c>
      <c r="Q35" s="76">
        <v>0</v>
      </c>
      <c r="R35" s="5">
        <v>0</v>
      </c>
      <c r="S35" s="71"/>
      <c r="T35" s="71"/>
      <c r="U35" s="71"/>
      <c r="V35" s="71"/>
    </row>
    <row r="36" spans="1:22" ht="9" customHeight="1" x14ac:dyDescent="0.25">
      <c r="D36" s="29"/>
      <c r="E36" s="49"/>
      <c r="F36" s="14"/>
      <c r="G36" s="10"/>
      <c r="H36" s="10"/>
      <c r="I36" s="10"/>
      <c r="J36" s="10"/>
      <c r="K36" s="14"/>
      <c r="L36" s="50"/>
      <c r="M36" s="14"/>
      <c r="N36" s="14"/>
      <c r="O36" s="5"/>
      <c r="P36" s="5"/>
      <c r="Q36" s="5"/>
      <c r="R36" s="5"/>
      <c r="S36" s="71"/>
      <c r="T36" s="71"/>
      <c r="U36" s="71"/>
      <c r="V36" s="71"/>
    </row>
    <row r="37" spans="1:22" ht="14.45" customHeight="1" x14ac:dyDescent="0.25">
      <c r="D37" s="28" t="s">
        <v>212</v>
      </c>
      <c r="E37" s="63">
        <v>0</v>
      </c>
      <c r="F37" s="64" t="s">
        <v>2063</v>
      </c>
      <c r="G37" s="65"/>
      <c r="H37" s="65">
        <v>0</v>
      </c>
      <c r="I37" s="65">
        <v>0</v>
      </c>
      <c r="J37" s="65"/>
      <c r="K37" s="64" t="s">
        <v>2063</v>
      </c>
      <c r="L37" s="66" t="s">
        <v>2063</v>
      </c>
      <c r="M37" s="14"/>
      <c r="N37" s="14"/>
      <c r="O37" s="5"/>
      <c r="P37" s="5">
        <v>0</v>
      </c>
      <c r="Q37" s="5">
        <v>0</v>
      </c>
      <c r="R37" s="5">
        <v>0</v>
      </c>
      <c r="S37" s="71"/>
      <c r="T37" s="71"/>
      <c r="U37" s="71"/>
      <c r="V37" s="71"/>
    </row>
    <row r="38" spans="1:22" ht="9" customHeight="1" x14ac:dyDescent="0.25">
      <c r="E38" s="54"/>
      <c r="F38" s="55"/>
      <c r="G38" s="55"/>
      <c r="H38" s="55"/>
      <c r="I38" s="55"/>
      <c r="J38" s="55"/>
      <c r="K38" s="55"/>
      <c r="L38" s="56"/>
      <c r="O38" s="71"/>
      <c r="P38" s="71"/>
      <c r="Q38" s="71"/>
      <c r="R38" s="71"/>
      <c r="S38" s="71"/>
      <c r="T38" s="71"/>
      <c r="U38" s="71"/>
      <c r="V38" s="71"/>
    </row>
    <row r="39" spans="1:22" x14ac:dyDescent="0.25">
      <c r="O39" s="71"/>
      <c r="P39" s="71"/>
      <c r="Q39" s="71"/>
      <c r="R39" s="71"/>
      <c r="S39" s="71"/>
      <c r="T39" s="71"/>
      <c r="U39" s="71"/>
      <c r="V39" s="71"/>
    </row>
    <row r="40" spans="1:22" x14ac:dyDescent="0.25">
      <c r="O40" s="71"/>
      <c r="P40" s="71"/>
      <c r="Q40" s="71"/>
      <c r="R40" s="71"/>
      <c r="S40" s="71"/>
      <c r="T40" s="71"/>
      <c r="U40" s="71"/>
      <c r="V40" s="71"/>
    </row>
    <row r="41" spans="1:22" x14ac:dyDescent="0.25">
      <c r="O41" s="71"/>
      <c r="P41" s="71"/>
      <c r="Q41" s="71"/>
      <c r="R41" s="71"/>
      <c r="S41" s="71"/>
      <c r="T41" s="71"/>
      <c r="U41" s="71"/>
      <c r="V41" s="71"/>
    </row>
    <row r="42" spans="1:22" ht="20.100000000000001" customHeight="1" x14ac:dyDescent="0.25">
      <c r="C42" s="40"/>
      <c r="D42" s="40"/>
      <c r="O42" s="71"/>
      <c r="P42" s="71"/>
      <c r="Q42" s="71"/>
      <c r="R42" s="71"/>
      <c r="S42" s="71"/>
      <c r="T42" s="71"/>
      <c r="U42" s="71"/>
      <c r="V42" s="71"/>
    </row>
    <row r="43" spans="1:22" ht="6" customHeight="1" x14ac:dyDescent="0.25">
      <c r="O43" s="71"/>
      <c r="P43" s="71"/>
      <c r="Q43" s="71"/>
      <c r="R43" s="71"/>
      <c r="S43" s="71"/>
      <c r="T43" s="71"/>
      <c r="U43" s="71"/>
      <c r="V43" s="71"/>
    </row>
    <row r="44" spans="1:22" ht="30" customHeight="1" x14ac:dyDescent="0.25">
      <c r="B44" s="39" t="s">
        <v>1037</v>
      </c>
      <c r="E44" s="157" t="s">
        <v>210</v>
      </c>
      <c r="F44" s="158"/>
      <c r="G44" s="32"/>
      <c r="H44" s="33" t="s">
        <v>237</v>
      </c>
      <c r="I44" s="34" t="s">
        <v>238</v>
      </c>
      <c r="J44" s="32"/>
      <c r="K44" s="159" t="s">
        <v>213</v>
      </c>
      <c r="L44" s="160"/>
      <c r="M44" s="13"/>
      <c r="N44" s="13"/>
      <c r="O44" s="15"/>
      <c r="P44" s="71"/>
      <c r="Q44" s="71"/>
      <c r="R44" s="71"/>
      <c r="S44" s="71"/>
      <c r="T44" s="71"/>
      <c r="U44" s="71"/>
      <c r="V44" s="71"/>
    </row>
    <row r="45" spans="1:22" ht="15.6" customHeight="1" x14ac:dyDescent="0.25">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25">
      <c r="E46" s="51"/>
      <c r="G46" s="57"/>
      <c r="J46" s="57"/>
      <c r="L46" s="52"/>
      <c r="N46" s="14"/>
      <c r="O46" s="5"/>
      <c r="P46" s="38" t="s">
        <v>146</v>
      </c>
      <c r="Q46" s="38" t="s">
        <v>133</v>
      </c>
      <c r="R46" s="73" t="s">
        <v>231</v>
      </c>
      <c r="S46" s="71"/>
      <c r="T46" s="71"/>
      <c r="U46" s="71"/>
      <c r="V46" s="71"/>
    </row>
    <row r="47" spans="1:22" ht="14.45" customHeight="1" x14ac:dyDescent="0.25">
      <c r="D47" s="44" t="s">
        <v>121</v>
      </c>
      <c r="E47" s="45">
        <v>6</v>
      </c>
      <c r="F47" s="46">
        <v>1</v>
      </c>
      <c r="G47" s="47"/>
      <c r="H47" s="47">
        <v>0</v>
      </c>
      <c r="I47" s="47">
        <v>0</v>
      </c>
      <c r="J47" s="47"/>
      <c r="K47" s="46" t="s">
        <v>2063</v>
      </c>
      <c r="L47" s="48" t="s">
        <v>2063</v>
      </c>
      <c r="M47" s="14"/>
      <c r="N47" s="14"/>
      <c r="O47" s="5"/>
      <c r="P47" s="76">
        <v>0</v>
      </c>
      <c r="Q47" s="76">
        <v>0</v>
      </c>
      <c r="R47" s="5">
        <v>0</v>
      </c>
      <c r="S47" s="71"/>
      <c r="T47" s="71"/>
      <c r="U47" s="71"/>
      <c r="V47" s="71"/>
    </row>
    <row r="48" spans="1:22" ht="14.45" customHeight="1" x14ac:dyDescent="0.25">
      <c r="D48" s="44" t="s">
        <v>128</v>
      </c>
      <c r="E48" s="45">
        <v>0</v>
      </c>
      <c r="F48" s="46" t="s">
        <v>2063</v>
      </c>
      <c r="G48" s="47"/>
      <c r="H48" s="47">
        <v>0</v>
      </c>
      <c r="I48" s="47">
        <v>0</v>
      </c>
      <c r="J48" s="47"/>
      <c r="K48" s="46" t="s">
        <v>2063</v>
      </c>
      <c r="L48" s="48" t="s">
        <v>2063</v>
      </c>
      <c r="M48" s="14"/>
      <c r="N48" s="14"/>
      <c r="O48" s="5"/>
      <c r="P48" s="76">
        <v>0</v>
      </c>
      <c r="Q48" s="76">
        <v>0</v>
      </c>
      <c r="R48" s="5">
        <v>0</v>
      </c>
      <c r="S48" s="71"/>
      <c r="T48" s="71"/>
      <c r="U48" s="71"/>
      <c r="V48" s="71"/>
    </row>
    <row r="49" spans="4:22" ht="14.45" customHeight="1" x14ac:dyDescent="0.25">
      <c r="D49" s="44" t="s">
        <v>126</v>
      </c>
      <c r="E49" s="45">
        <v>0</v>
      </c>
      <c r="F49" s="46" t="s">
        <v>2063</v>
      </c>
      <c r="G49" s="47"/>
      <c r="H49" s="47">
        <v>0</v>
      </c>
      <c r="I49" s="47">
        <v>0</v>
      </c>
      <c r="J49" s="47"/>
      <c r="K49" s="46" t="s">
        <v>2063</v>
      </c>
      <c r="L49" s="48" t="s">
        <v>2063</v>
      </c>
      <c r="M49" s="14"/>
      <c r="N49" s="14"/>
      <c r="O49" s="5"/>
      <c r="P49" s="76">
        <v>0</v>
      </c>
      <c r="Q49" s="76">
        <v>0</v>
      </c>
      <c r="R49" s="76">
        <v>0</v>
      </c>
      <c r="S49" s="71"/>
      <c r="T49" s="71"/>
      <c r="U49" s="71"/>
      <c r="V49" s="71"/>
    </row>
    <row r="50" spans="4:22" ht="14.45" customHeight="1" x14ac:dyDescent="0.25">
      <c r="D50" s="44" t="s">
        <v>112</v>
      </c>
      <c r="E50" s="45">
        <v>0</v>
      </c>
      <c r="F50" s="46" t="s">
        <v>2063</v>
      </c>
      <c r="G50" s="47"/>
      <c r="H50" s="47">
        <v>0</v>
      </c>
      <c r="I50" s="47">
        <v>0</v>
      </c>
      <c r="J50" s="47"/>
      <c r="K50" s="46" t="s">
        <v>2063</v>
      </c>
      <c r="L50" s="48" t="s">
        <v>2063</v>
      </c>
      <c r="M50" s="14"/>
      <c r="N50" s="14"/>
      <c r="O50" s="5"/>
      <c r="P50" s="76">
        <v>0</v>
      </c>
      <c r="Q50" s="76">
        <v>0</v>
      </c>
      <c r="R50" s="5">
        <v>0</v>
      </c>
      <c r="S50" s="71"/>
      <c r="T50" s="71"/>
      <c r="U50" s="71"/>
      <c r="V50" s="71"/>
    </row>
    <row r="51" spans="4:22" ht="9" customHeight="1" x14ac:dyDescent="0.25">
      <c r="D51" s="29"/>
      <c r="E51" s="49"/>
      <c r="F51" s="14"/>
      <c r="G51" s="10"/>
      <c r="H51" s="10"/>
      <c r="I51" s="10"/>
      <c r="J51" s="10"/>
      <c r="K51" s="14"/>
      <c r="L51" s="50"/>
      <c r="M51" s="14"/>
      <c r="N51" s="14"/>
      <c r="O51" s="5"/>
      <c r="P51" s="5"/>
      <c r="Q51" s="5"/>
      <c r="R51" s="5"/>
      <c r="S51" s="71"/>
      <c r="T51" s="71"/>
      <c r="U51" s="71"/>
      <c r="V51" s="71"/>
    </row>
    <row r="52" spans="4:22" ht="14.45" customHeight="1" x14ac:dyDescent="0.25">
      <c r="D52" s="28" t="s">
        <v>212</v>
      </c>
      <c r="E52" s="63">
        <v>6</v>
      </c>
      <c r="F52" s="64">
        <v>1</v>
      </c>
      <c r="G52" s="65"/>
      <c r="H52" s="65">
        <v>0</v>
      </c>
      <c r="I52" s="65">
        <v>0</v>
      </c>
      <c r="J52" s="65"/>
      <c r="K52" s="64" t="s">
        <v>2063</v>
      </c>
      <c r="L52" s="66" t="s">
        <v>2063</v>
      </c>
      <c r="M52" s="14"/>
      <c r="N52" s="10"/>
      <c r="O52" s="5"/>
      <c r="P52" s="76">
        <v>0</v>
      </c>
      <c r="Q52" s="76">
        <v>0</v>
      </c>
      <c r="R52" s="76">
        <v>0</v>
      </c>
      <c r="S52" s="71"/>
      <c r="T52" s="71"/>
      <c r="U52" s="71"/>
      <c r="V52" s="71"/>
    </row>
    <row r="53" spans="4:22" ht="9" customHeight="1" x14ac:dyDescent="0.25">
      <c r="E53" s="54"/>
      <c r="F53" s="55"/>
      <c r="G53" s="55"/>
      <c r="H53" s="55"/>
      <c r="I53" s="55"/>
      <c r="J53" s="55"/>
      <c r="K53" s="55"/>
      <c r="L53" s="56"/>
      <c r="O53" s="71"/>
      <c r="P53" s="71"/>
      <c r="Q53" s="71"/>
      <c r="R53" s="71"/>
      <c r="S53" s="71"/>
      <c r="T53" s="71"/>
      <c r="U53" s="71"/>
      <c r="V53" s="71"/>
    </row>
    <row r="54" spans="4:22" x14ac:dyDescent="0.25">
      <c r="O54" s="71"/>
      <c r="P54" s="71"/>
      <c r="Q54" s="71"/>
      <c r="R54" s="71"/>
      <c r="S54" s="71"/>
      <c r="T54" s="71"/>
      <c r="U54" s="71"/>
      <c r="V54" s="71"/>
    </row>
    <row r="55" spans="4:22" x14ac:dyDescent="0.25">
      <c r="O55" s="71"/>
      <c r="P55" s="71"/>
      <c r="Q55" s="71"/>
      <c r="R55" s="71"/>
      <c r="S55" s="71"/>
      <c r="T55" s="71"/>
      <c r="U55" s="71"/>
      <c r="V55" s="71"/>
    </row>
    <row r="56" spans="4:22" ht="30" customHeight="1" x14ac:dyDescent="0.25">
      <c r="E56" s="157" t="s">
        <v>239</v>
      </c>
      <c r="F56" s="158"/>
      <c r="G56" s="32"/>
      <c r="H56" s="15"/>
      <c r="I56" s="15"/>
      <c r="J56" s="15"/>
      <c r="K56" s="15"/>
      <c r="L56" s="37"/>
      <c r="M56" s="13"/>
      <c r="N56" s="13"/>
      <c r="O56" s="15"/>
      <c r="P56" s="71"/>
      <c r="Q56" s="71"/>
      <c r="R56" s="71"/>
      <c r="S56" s="71"/>
      <c r="T56" s="71"/>
      <c r="U56" s="71"/>
      <c r="V56" s="71"/>
    </row>
    <row r="57" spans="4:22" ht="15.6" customHeight="1" x14ac:dyDescent="0.25">
      <c r="D57" s="17"/>
      <c r="E57" s="35" t="s">
        <v>236</v>
      </c>
      <c r="F57" s="36" t="s">
        <v>211</v>
      </c>
      <c r="H57" s="38"/>
      <c r="I57" s="38"/>
      <c r="K57" s="38"/>
      <c r="L57" s="38"/>
      <c r="M57" s="16"/>
      <c r="N57" s="16"/>
      <c r="P57" s="20"/>
      <c r="Q57" s="21"/>
    </row>
    <row r="58" spans="4:22" ht="9" customHeight="1" x14ac:dyDescent="0.25">
      <c r="E58" s="51"/>
      <c r="F58" s="52"/>
      <c r="N58" s="14"/>
      <c r="O58" s="10"/>
      <c r="P58" s="22"/>
      <c r="Q58" s="22"/>
      <c r="R58" s="23"/>
    </row>
    <row r="59" spans="4:22" ht="14.45" customHeight="1" x14ac:dyDescent="0.25">
      <c r="D59" s="44" t="s">
        <v>44</v>
      </c>
      <c r="E59" s="45">
        <v>0</v>
      </c>
      <c r="F59" s="48" t="s">
        <v>2063</v>
      </c>
      <c r="G59" s="10"/>
      <c r="H59" s="10"/>
      <c r="I59" s="10"/>
      <c r="J59" s="10"/>
      <c r="K59" s="10"/>
      <c r="L59" s="10"/>
      <c r="M59" s="10"/>
      <c r="N59" s="10"/>
      <c r="O59" s="10"/>
      <c r="P59" s="18"/>
      <c r="Q59" s="18"/>
      <c r="R59" s="18"/>
    </row>
    <row r="60" spans="4:22" ht="14.45" customHeight="1" x14ac:dyDescent="0.25">
      <c r="D60" s="44" t="s">
        <v>45</v>
      </c>
      <c r="E60" s="45">
        <v>0</v>
      </c>
      <c r="F60" s="48" t="s">
        <v>2063</v>
      </c>
      <c r="G60" s="10"/>
      <c r="H60" s="10"/>
      <c r="I60" s="10"/>
      <c r="J60" s="10"/>
      <c r="K60" s="10"/>
      <c r="L60" s="10"/>
      <c r="M60" s="10"/>
      <c r="N60" s="10"/>
      <c r="O60" s="10"/>
      <c r="P60" s="18"/>
      <c r="Q60" s="18"/>
      <c r="R60" s="18"/>
    </row>
    <row r="61" spans="4:22" ht="14.45" customHeight="1" x14ac:dyDescent="0.25">
      <c r="D61" s="44" t="s">
        <v>46</v>
      </c>
      <c r="E61" s="45">
        <v>0</v>
      </c>
      <c r="F61" s="48" t="s">
        <v>2063</v>
      </c>
      <c r="G61" s="10"/>
      <c r="H61" s="155"/>
      <c r="I61" s="156"/>
      <c r="J61" s="10"/>
      <c r="K61" s="10"/>
      <c r="L61" s="10"/>
      <c r="M61" s="10"/>
      <c r="N61" s="10"/>
      <c r="O61" s="10"/>
      <c r="P61" s="18"/>
      <c r="Q61" s="18"/>
      <c r="R61" s="18"/>
    </row>
    <row r="62" spans="4:22" ht="14.45" customHeight="1" x14ac:dyDescent="0.25">
      <c r="D62" s="44" t="s">
        <v>47</v>
      </c>
      <c r="E62" s="45">
        <v>0</v>
      </c>
      <c r="F62" s="48" t="s">
        <v>2063</v>
      </c>
      <c r="G62" s="10"/>
      <c r="H62" s="156"/>
      <c r="I62" s="156"/>
      <c r="J62" s="10"/>
      <c r="K62" s="10"/>
      <c r="L62" s="10"/>
      <c r="M62" s="10"/>
      <c r="N62" s="10"/>
      <c r="O62" s="10"/>
      <c r="P62" s="18"/>
      <c r="Q62" s="18"/>
      <c r="R62" s="18"/>
    </row>
    <row r="63" spans="4:22" ht="14.45" customHeight="1" x14ac:dyDescent="0.25">
      <c r="D63" s="44" t="s">
        <v>218</v>
      </c>
      <c r="E63" s="45">
        <v>0</v>
      </c>
      <c r="F63" s="48" t="s">
        <v>2063</v>
      </c>
      <c r="G63" s="10"/>
      <c r="H63" s="156"/>
      <c r="I63" s="156"/>
      <c r="J63" s="10"/>
      <c r="K63" s="10"/>
      <c r="L63" s="10"/>
      <c r="M63" s="10"/>
      <c r="N63" s="10"/>
      <c r="O63" s="10"/>
      <c r="P63" s="18"/>
      <c r="Q63" s="18"/>
      <c r="R63" s="18"/>
    </row>
    <row r="64" spans="4:22"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1</v>
      </c>
      <c r="S80" s="70">
        <v>1</v>
      </c>
      <c r="T80" s="70">
        <v>1</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1</v>
      </c>
      <c r="S85" s="65">
        <v>1</v>
      </c>
      <c r="T85" s="65">
        <v>1</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1</v>
      </c>
      <c r="F89" s="48">
        <v>1</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1</v>
      </c>
      <c r="F92" s="59">
        <v>1</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4:35" ht="15.6" customHeight="1" x14ac:dyDescent="0.25">
      <c r="D97" s="17"/>
      <c r="E97" s="35" t="s">
        <v>236</v>
      </c>
      <c r="F97" s="36" t="s">
        <v>211</v>
      </c>
      <c r="H97" s="38"/>
      <c r="I97" s="38"/>
      <c r="K97" s="38"/>
      <c r="L97" s="38"/>
      <c r="M97" s="17"/>
      <c r="N97" s="35" t="s">
        <v>236</v>
      </c>
      <c r="O97" s="36" t="s">
        <v>211</v>
      </c>
      <c r="P97" s="20"/>
      <c r="Q97" s="21"/>
    </row>
    <row r="98" spans="4:35" ht="9" customHeight="1" x14ac:dyDescent="0.25">
      <c r="E98" s="51"/>
      <c r="F98" s="52"/>
      <c r="N98" s="51"/>
      <c r="O98" s="52"/>
      <c r="P98" s="22"/>
      <c r="Q98" s="38"/>
      <c r="R98" s="73"/>
      <c r="S98" s="71"/>
      <c r="T98" s="71"/>
      <c r="U98" s="71"/>
      <c r="V98" s="71"/>
    </row>
    <row r="99" spans="4:35" ht="14.45" customHeight="1" x14ac:dyDescent="0.2">
      <c r="D99" s="44" t="s">
        <v>69</v>
      </c>
      <c r="E99" s="45">
        <v>0</v>
      </c>
      <c r="F99" s="48" t="s">
        <v>2063</v>
      </c>
      <c r="G99" s="10"/>
      <c r="H99" s="10"/>
      <c r="I99" s="26"/>
      <c r="J99" s="26"/>
      <c r="K99" s="26"/>
      <c r="L99" s="26"/>
      <c r="M99" s="44" t="s">
        <v>254</v>
      </c>
      <c r="N99" s="45">
        <v>0</v>
      </c>
      <c r="O99" s="48" t="s">
        <v>2063</v>
      </c>
      <c r="P99" s="26"/>
      <c r="Q99" s="3" t="s">
        <v>105</v>
      </c>
      <c r="R99" s="77"/>
      <c r="S99" s="77"/>
      <c r="T99" s="77"/>
      <c r="U99" s="7"/>
      <c r="V99" s="7"/>
      <c r="W99" s="7"/>
      <c r="X99" s="7"/>
      <c r="Y99" s="7"/>
      <c r="Z99" s="7"/>
      <c r="AA99" s="7"/>
      <c r="AB99" s="7"/>
      <c r="AC99" s="7"/>
      <c r="AD99" s="7"/>
      <c r="AE99" s="7"/>
      <c r="AF99" s="7"/>
      <c r="AG99" s="7"/>
      <c r="AH99" s="7"/>
      <c r="AI99" s="7"/>
    </row>
    <row r="100" spans="4:35" ht="14.45" customHeight="1" x14ac:dyDescent="0.2">
      <c r="D100" s="44" t="s">
        <v>70</v>
      </c>
      <c r="E100" s="45">
        <v>0</v>
      </c>
      <c r="F100" s="48" t="s">
        <v>2063</v>
      </c>
      <c r="G100" s="10"/>
      <c r="H100" s="10"/>
      <c r="I100" s="10"/>
      <c r="J100" s="10"/>
      <c r="K100" s="10"/>
      <c r="L100" s="10"/>
      <c r="M100" s="44" t="s">
        <v>256</v>
      </c>
      <c r="N100" s="69">
        <v>2</v>
      </c>
      <c r="O100" s="48">
        <v>1</v>
      </c>
      <c r="P100" s="18"/>
      <c r="Q100" s="3" t="s">
        <v>106</v>
      </c>
      <c r="R100" s="5"/>
      <c r="S100" s="71"/>
      <c r="T100" s="71"/>
      <c r="U100" s="71"/>
      <c r="V100" s="71"/>
    </row>
    <row r="101" spans="4: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4: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4: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4:35" ht="14.45" customHeight="1" x14ac:dyDescent="0.25">
      <c r="D104" s="44" t="s">
        <v>59</v>
      </c>
      <c r="E104" s="45">
        <v>0</v>
      </c>
      <c r="F104" s="48" t="s">
        <v>2063</v>
      </c>
      <c r="G104" s="10"/>
      <c r="H104" s="60"/>
      <c r="I104" s="60"/>
      <c r="J104" s="10"/>
      <c r="K104" s="10"/>
      <c r="L104" s="10"/>
      <c r="M104" s="28" t="s">
        <v>212</v>
      </c>
      <c r="N104" s="63">
        <v>2</v>
      </c>
      <c r="O104" s="66">
        <v>1</v>
      </c>
      <c r="P104" s="18"/>
      <c r="Q104" s="5"/>
      <c r="R104" s="5"/>
      <c r="S104" s="71"/>
      <c r="T104" s="71"/>
      <c r="U104" s="71"/>
      <c r="V104" s="71"/>
    </row>
    <row r="105" spans="4:35" ht="14.45" customHeight="1" x14ac:dyDescent="0.25">
      <c r="D105" s="44" t="s">
        <v>75</v>
      </c>
      <c r="E105" s="45">
        <v>0</v>
      </c>
      <c r="F105" s="48" t="s">
        <v>2063</v>
      </c>
      <c r="G105" s="10"/>
      <c r="H105" s="60"/>
      <c r="I105" s="60"/>
      <c r="J105" s="10"/>
      <c r="K105" s="10"/>
      <c r="L105" s="10"/>
      <c r="N105" s="54"/>
      <c r="O105" s="56"/>
      <c r="P105" s="18"/>
      <c r="Q105" s="5"/>
      <c r="R105" s="5"/>
      <c r="S105" s="71"/>
      <c r="T105" s="71"/>
      <c r="U105" s="71"/>
      <c r="V105" s="71"/>
    </row>
    <row r="106" spans="4:35" ht="14.45" customHeight="1" x14ac:dyDescent="0.25">
      <c r="D106" s="44" t="s">
        <v>76</v>
      </c>
      <c r="E106" s="45">
        <v>0</v>
      </c>
      <c r="F106" s="48" t="s">
        <v>2063</v>
      </c>
      <c r="G106" s="10"/>
      <c r="H106" s="60"/>
      <c r="I106" s="60"/>
      <c r="J106" s="10"/>
      <c r="K106" s="10"/>
      <c r="L106" s="10"/>
      <c r="M106" s="10"/>
      <c r="N106" s="10"/>
      <c r="O106" s="10"/>
      <c r="P106" s="18"/>
      <c r="Q106" s="5"/>
      <c r="R106" s="5"/>
      <c r="S106" s="71"/>
      <c r="T106" s="71"/>
      <c r="U106" s="71"/>
      <c r="V106" s="71"/>
    </row>
    <row r="107" spans="4:35" ht="14.45" customHeight="1" x14ac:dyDescent="0.25">
      <c r="D107" s="44" t="s">
        <v>77</v>
      </c>
      <c r="E107" s="45">
        <v>0</v>
      </c>
      <c r="F107" s="48" t="s">
        <v>2063</v>
      </c>
      <c r="G107" s="10"/>
      <c r="H107" s="10"/>
      <c r="I107" s="10"/>
      <c r="J107" s="10"/>
      <c r="K107" s="10"/>
      <c r="L107" s="10"/>
      <c r="M107" s="10"/>
      <c r="N107" s="10"/>
      <c r="O107" s="10"/>
      <c r="P107" s="18"/>
      <c r="Q107" s="5"/>
      <c r="R107" s="5"/>
      <c r="S107" s="71"/>
      <c r="T107" s="71"/>
      <c r="U107" s="71"/>
      <c r="V107" s="71"/>
    </row>
    <row r="108" spans="4:35" ht="14.45" customHeight="1" x14ac:dyDescent="0.25">
      <c r="D108" s="44" t="s">
        <v>78</v>
      </c>
      <c r="E108" s="45">
        <v>0</v>
      </c>
      <c r="F108" s="48" t="s">
        <v>2063</v>
      </c>
      <c r="G108" s="10"/>
      <c r="H108" s="10"/>
      <c r="I108" s="10"/>
      <c r="J108" s="10"/>
      <c r="K108" s="10"/>
      <c r="L108" s="10"/>
      <c r="M108" s="10"/>
    </row>
    <row r="109" spans="4:35" ht="14.45" customHeight="1" x14ac:dyDescent="0.25">
      <c r="D109" s="44" t="s">
        <v>79</v>
      </c>
      <c r="E109" s="45">
        <v>0</v>
      </c>
      <c r="F109" s="48" t="s">
        <v>2063</v>
      </c>
      <c r="G109" s="10"/>
      <c r="H109" s="10"/>
      <c r="I109" s="10"/>
      <c r="J109" s="10"/>
      <c r="K109" s="10"/>
      <c r="L109" s="10"/>
      <c r="M109" s="10"/>
      <c r="N109" s="10"/>
      <c r="O109" s="10"/>
      <c r="P109" s="18"/>
      <c r="Q109" s="18"/>
      <c r="R109" s="18"/>
    </row>
    <row r="110" spans="4:35" ht="14.45" customHeight="1" x14ac:dyDescent="0.25">
      <c r="D110" s="44" t="s">
        <v>80</v>
      </c>
      <c r="E110" s="45">
        <v>0</v>
      </c>
      <c r="F110" s="48" t="s">
        <v>2063</v>
      </c>
      <c r="G110" s="10"/>
      <c r="H110" s="16"/>
      <c r="I110" s="60"/>
      <c r="J110" s="10"/>
      <c r="K110" s="10"/>
      <c r="L110" s="10"/>
      <c r="M110" s="10"/>
      <c r="N110" s="10"/>
      <c r="O110" s="10"/>
      <c r="P110" s="18"/>
      <c r="Q110" s="18"/>
      <c r="R110" s="18"/>
    </row>
    <row r="111" spans="4:35" ht="14.45" customHeight="1" x14ac:dyDescent="0.25">
      <c r="D111" s="44" t="s">
        <v>81</v>
      </c>
      <c r="E111" s="45">
        <v>0</v>
      </c>
      <c r="F111" s="48" t="s">
        <v>2063</v>
      </c>
      <c r="G111" s="10"/>
      <c r="H111" s="60"/>
      <c r="I111" s="60"/>
      <c r="J111" s="10"/>
      <c r="K111" s="10"/>
      <c r="L111" s="10"/>
      <c r="M111" s="10"/>
      <c r="N111" s="10"/>
      <c r="O111" s="10"/>
      <c r="P111" s="18"/>
      <c r="Q111" s="18"/>
      <c r="R111" s="18"/>
    </row>
    <row r="112" spans="4:35" ht="14.45" customHeight="1" x14ac:dyDescent="0.25">
      <c r="D112" s="44" t="s">
        <v>82</v>
      </c>
      <c r="E112" s="45">
        <v>0</v>
      </c>
      <c r="F112" s="48" t="s">
        <v>2063</v>
      </c>
      <c r="G112" s="10"/>
      <c r="H112" s="60"/>
      <c r="I112" s="60"/>
      <c r="J112" s="10"/>
      <c r="K112" s="10"/>
      <c r="L112" s="10"/>
      <c r="M112" s="10"/>
      <c r="N112" s="10"/>
      <c r="O112" s="10"/>
      <c r="P112" s="18"/>
      <c r="Q112" s="18"/>
      <c r="R112" s="18"/>
    </row>
    <row r="113" spans="4:18" ht="14.45" customHeight="1" x14ac:dyDescent="0.25">
      <c r="D113" s="44" t="s">
        <v>83</v>
      </c>
      <c r="E113" s="45">
        <v>0</v>
      </c>
      <c r="F113" s="48" t="s">
        <v>2063</v>
      </c>
      <c r="G113" s="10"/>
      <c r="H113" s="60"/>
      <c r="I113" s="60"/>
      <c r="J113" s="10"/>
      <c r="K113" s="10"/>
      <c r="L113" s="10"/>
      <c r="M113" s="10"/>
      <c r="N113" s="10"/>
      <c r="O113" s="10"/>
      <c r="P113" s="18"/>
      <c r="Q113" s="18"/>
      <c r="R113" s="18"/>
    </row>
    <row r="114" spans="4:18" ht="14.45" customHeight="1" x14ac:dyDescent="0.25">
      <c r="D114" s="44" t="s">
        <v>84</v>
      </c>
      <c r="E114" s="45">
        <v>0</v>
      </c>
      <c r="F114" s="48" t="s">
        <v>2063</v>
      </c>
      <c r="G114" s="10"/>
      <c r="H114" s="60"/>
      <c r="I114" s="60"/>
      <c r="J114" s="10"/>
      <c r="K114" s="10"/>
      <c r="L114" s="10"/>
      <c r="M114" s="10"/>
      <c r="N114" s="10"/>
      <c r="O114" s="10"/>
      <c r="P114" s="18"/>
      <c r="Q114" s="18"/>
      <c r="R114" s="18"/>
    </row>
    <row r="115" spans="4:18" ht="14.45" customHeight="1" x14ac:dyDescent="0.25">
      <c r="D115" s="44" t="s">
        <v>85</v>
      </c>
      <c r="E115" s="45">
        <v>0</v>
      </c>
      <c r="F115" s="48" t="s">
        <v>2063</v>
      </c>
      <c r="G115" s="10"/>
      <c r="H115" s="60"/>
      <c r="I115" s="60"/>
      <c r="J115" s="10"/>
      <c r="K115" s="10"/>
      <c r="L115" s="10"/>
      <c r="M115" s="10"/>
      <c r="N115" s="10"/>
      <c r="O115" s="10"/>
      <c r="P115" s="18"/>
      <c r="Q115" s="18"/>
      <c r="R115" s="18"/>
    </row>
    <row r="116" spans="4:18" ht="14.45" customHeight="1" x14ac:dyDescent="0.25">
      <c r="D116" s="44" t="s">
        <v>86</v>
      </c>
      <c r="E116" s="45">
        <v>0</v>
      </c>
      <c r="F116" s="48" t="s">
        <v>2063</v>
      </c>
      <c r="G116" s="10"/>
      <c r="H116" s="60"/>
      <c r="I116" s="60"/>
      <c r="J116" s="10"/>
      <c r="K116" s="10"/>
      <c r="L116" s="10"/>
      <c r="M116" s="10"/>
    </row>
    <row r="117" spans="4:18" ht="14.45" customHeight="1" x14ac:dyDescent="0.25">
      <c r="D117" s="44" t="s">
        <v>243</v>
      </c>
      <c r="E117" s="45">
        <v>0</v>
      </c>
      <c r="F117" s="48" t="s">
        <v>2063</v>
      </c>
      <c r="G117" s="10"/>
      <c r="H117" s="60"/>
      <c r="I117" s="60"/>
      <c r="J117" s="10"/>
      <c r="K117" s="10"/>
      <c r="L117" s="10"/>
      <c r="M117" s="10"/>
    </row>
    <row r="118" spans="4:18" ht="14.45" customHeight="1" x14ac:dyDescent="0.25">
      <c r="D118" s="44" t="s">
        <v>244</v>
      </c>
      <c r="E118" s="45">
        <v>0</v>
      </c>
      <c r="F118" s="48" t="s">
        <v>2063</v>
      </c>
      <c r="G118" s="10"/>
      <c r="H118" s="60"/>
      <c r="I118" s="60"/>
      <c r="J118" s="10"/>
      <c r="K118" s="10"/>
      <c r="L118" s="10"/>
      <c r="M118" s="10"/>
      <c r="N118" s="10"/>
      <c r="O118" s="10"/>
      <c r="P118" s="18"/>
      <c r="Q118" s="18"/>
      <c r="R118" s="18"/>
    </row>
    <row r="119" spans="4:18" ht="14.45" customHeight="1" x14ac:dyDescent="0.25">
      <c r="D119" s="44" t="s">
        <v>245</v>
      </c>
      <c r="E119" s="45">
        <v>0</v>
      </c>
      <c r="F119" s="48" t="s">
        <v>2063</v>
      </c>
      <c r="G119" s="10"/>
      <c r="H119" s="60"/>
      <c r="I119" s="60"/>
      <c r="J119" s="10"/>
      <c r="K119" s="10"/>
      <c r="L119" s="10"/>
      <c r="M119" s="10"/>
      <c r="N119" s="10"/>
      <c r="O119" s="10"/>
      <c r="P119" s="18"/>
      <c r="Q119" s="18"/>
      <c r="R119" s="18"/>
    </row>
    <row r="120" spans="4:18" ht="14.45" customHeight="1" x14ac:dyDescent="0.25">
      <c r="D120" s="44" t="s">
        <v>90</v>
      </c>
      <c r="E120" s="45">
        <v>0</v>
      </c>
      <c r="F120" s="48" t="s">
        <v>2063</v>
      </c>
      <c r="G120" s="10"/>
      <c r="H120" s="60"/>
      <c r="I120" s="60"/>
      <c r="J120" s="10"/>
      <c r="K120" s="10"/>
      <c r="L120" s="10"/>
      <c r="M120" s="10"/>
      <c r="N120" s="10"/>
      <c r="O120" s="10"/>
      <c r="P120" s="18"/>
      <c r="Q120" s="18"/>
      <c r="R120" s="18"/>
    </row>
    <row r="121" spans="4:18" ht="14.45" customHeight="1" x14ac:dyDescent="0.25">
      <c r="D121" s="44" t="s">
        <v>117</v>
      </c>
      <c r="E121" s="45">
        <v>0</v>
      </c>
      <c r="F121" s="48" t="s">
        <v>2063</v>
      </c>
      <c r="G121" s="10"/>
      <c r="H121" s="60"/>
      <c r="I121" s="60"/>
      <c r="J121" s="10"/>
      <c r="K121" s="10"/>
      <c r="L121" s="10"/>
      <c r="M121" s="10"/>
      <c r="N121" s="10"/>
      <c r="O121" s="10"/>
      <c r="P121" s="18"/>
      <c r="Q121" s="18"/>
      <c r="R121" s="18"/>
    </row>
    <row r="122" spans="4:18" ht="14.45" customHeight="1" x14ac:dyDescent="0.25">
      <c r="D122" s="44" t="s">
        <v>92</v>
      </c>
      <c r="E122" s="45">
        <v>0</v>
      </c>
      <c r="F122" s="48" t="s">
        <v>2063</v>
      </c>
      <c r="G122" s="10"/>
      <c r="H122" s="10"/>
      <c r="I122" s="10"/>
      <c r="J122" s="10"/>
      <c r="K122" s="10"/>
      <c r="L122" s="10"/>
      <c r="M122" s="10"/>
      <c r="N122" s="10"/>
      <c r="O122" s="10"/>
      <c r="P122" s="18"/>
      <c r="Q122" s="18"/>
      <c r="R122" s="18"/>
    </row>
    <row r="123" spans="4:18" ht="14.45" customHeight="1" x14ac:dyDescent="0.25">
      <c r="D123" s="44" t="s">
        <v>246</v>
      </c>
      <c r="E123" s="45" t="e">
        <v>#REF!</v>
      </c>
      <c r="F123" s="48" t="e">
        <v>#REF!</v>
      </c>
      <c r="G123" s="10"/>
      <c r="H123" s="10"/>
      <c r="I123" s="10"/>
      <c r="J123" s="10"/>
      <c r="K123" s="10"/>
      <c r="L123" s="10"/>
      <c r="M123" s="10"/>
    </row>
    <row r="124" spans="4:18" ht="9" customHeight="1" x14ac:dyDescent="0.25">
      <c r="E124" s="58"/>
      <c r="F124" s="50"/>
      <c r="G124" s="27"/>
      <c r="H124" s="27"/>
      <c r="I124" s="27"/>
      <c r="J124" s="27"/>
      <c r="K124" s="27"/>
      <c r="L124" s="27"/>
      <c r="M124" s="27"/>
      <c r="N124" s="27"/>
    </row>
    <row r="125" spans="4:18" ht="14.45" customHeight="1" x14ac:dyDescent="0.25">
      <c r="D125" s="28" t="s">
        <v>212</v>
      </c>
      <c r="E125" s="63" t="e">
        <v>#REF!</v>
      </c>
      <c r="F125" s="59" t="e">
        <v>#REF!</v>
      </c>
    </row>
    <row r="126" spans="4:18" ht="9" customHeight="1" x14ac:dyDescent="0.25">
      <c r="E126" s="54"/>
      <c r="F126" s="56"/>
    </row>
    <row r="129" spans="4:23" ht="30" customHeight="1" x14ac:dyDescent="0.25">
      <c r="E129" s="157" t="s">
        <v>247</v>
      </c>
      <c r="F129" s="158"/>
      <c r="G129" s="32"/>
      <c r="H129" s="15"/>
      <c r="I129" s="15"/>
      <c r="J129" s="15"/>
      <c r="K129" s="15"/>
      <c r="L129" s="37"/>
      <c r="M129" s="13"/>
      <c r="N129" s="13"/>
      <c r="O129" s="13"/>
      <c r="P129" s="11"/>
      <c r="Q129" s="11"/>
      <c r="R129" s="11"/>
    </row>
    <row r="130" spans="4:23" ht="15.6" customHeight="1" x14ac:dyDescent="0.25">
      <c r="D130" s="17"/>
      <c r="E130" s="35" t="s">
        <v>236</v>
      </c>
      <c r="F130" s="36" t="s">
        <v>211</v>
      </c>
      <c r="H130" s="38"/>
      <c r="I130" s="38"/>
      <c r="K130" s="38"/>
      <c r="L130" s="38"/>
      <c r="M130" s="16"/>
      <c r="N130" s="16"/>
      <c r="P130" s="20"/>
      <c r="Q130" s="21"/>
    </row>
    <row r="131" spans="4:23" ht="9" customHeight="1" x14ac:dyDescent="0.25">
      <c r="E131" s="51"/>
      <c r="F131" s="52"/>
      <c r="N131" s="14"/>
      <c r="O131" s="10"/>
      <c r="P131" s="22"/>
      <c r="Q131" s="22"/>
      <c r="R131" s="23"/>
    </row>
    <row r="132" spans="4:23" ht="14.45" customHeight="1" x14ac:dyDescent="0.25">
      <c r="D132" s="44" t="s">
        <v>95</v>
      </c>
      <c r="E132" s="45">
        <v>0</v>
      </c>
      <c r="F132" s="48" t="s">
        <v>2063</v>
      </c>
      <c r="G132" s="10"/>
      <c r="H132" s="10"/>
      <c r="I132" s="26"/>
      <c r="J132" s="26"/>
      <c r="K132" s="26"/>
      <c r="L132" s="26"/>
      <c r="M132" s="26"/>
      <c r="N132" s="26"/>
      <c r="O132" s="26"/>
      <c r="P132" s="26"/>
      <c r="Q132" s="26"/>
      <c r="R132" s="26"/>
      <c r="S132" s="26"/>
      <c r="T132" s="26"/>
      <c r="U132" s="26"/>
      <c r="V132" s="26"/>
      <c r="W132" s="7"/>
    </row>
    <row r="133" spans="4:23" ht="14.45" customHeight="1" x14ac:dyDescent="0.25">
      <c r="D133" s="44" t="s">
        <v>96</v>
      </c>
      <c r="E133" s="45">
        <v>0</v>
      </c>
      <c r="F133" s="48" t="s">
        <v>2063</v>
      </c>
      <c r="G133" s="10"/>
      <c r="H133" s="10"/>
      <c r="I133" s="10"/>
      <c r="J133" s="10"/>
      <c r="K133" s="10"/>
      <c r="L133" s="10"/>
      <c r="M133" s="10"/>
      <c r="N133" s="10"/>
      <c r="O133" s="10"/>
      <c r="P133" s="18"/>
      <c r="Q133" s="18"/>
      <c r="R133" s="18"/>
    </row>
    <row r="134" spans="4:23" ht="14.45" customHeight="1" x14ac:dyDescent="0.25">
      <c r="D134" s="44" t="s">
        <v>97</v>
      </c>
      <c r="E134" s="45">
        <v>0</v>
      </c>
      <c r="F134" s="48" t="s">
        <v>2063</v>
      </c>
      <c r="G134" s="10"/>
      <c r="H134" s="16"/>
      <c r="I134" s="60"/>
      <c r="J134" s="10"/>
      <c r="K134" s="10"/>
      <c r="L134" s="10"/>
      <c r="M134" s="10"/>
      <c r="N134" s="10"/>
      <c r="O134" s="10"/>
      <c r="P134" s="18"/>
      <c r="Q134" s="18"/>
      <c r="R134" s="18"/>
    </row>
    <row r="135" spans="4:23" ht="14.45" customHeight="1" x14ac:dyDescent="0.25">
      <c r="D135" s="44" t="s">
        <v>98</v>
      </c>
      <c r="E135" s="45">
        <v>0</v>
      </c>
      <c r="F135" s="48" t="s">
        <v>2063</v>
      </c>
      <c r="G135" s="10"/>
      <c r="H135" s="60"/>
      <c r="I135" s="60"/>
      <c r="J135" s="10"/>
      <c r="K135" s="10"/>
      <c r="L135" s="10"/>
      <c r="M135" s="10"/>
      <c r="N135" s="10"/>
      <c r="O135" s="10"/>
      <c r="P135" s="18"/>
      <c r="Q135" s="18"/>
      <c r="R135" s="18"/>
    </row>
    <row r="136" spans="4:23" ht="14.45" customHeight="1" x14ac:dyDescent="0.25">
      <c r="D136" s="44" t="s">
        <v>99</v>
      </c>
      <c r="E136" s="45">
        <v>0</v>
      </c>
      <c r="F136" s="48" t="s">
        <v>2063</v>
      </c>
      <c r="G136" s="10"/>
      <c r="H136" s="60"/>
      <c r="I136" s="60"/>
      <c r="J136" s="10"/>
      <c r="K136" s="10"/>
      <c r="L136" s="10"/>
      <c r="M136" s="10"/>
      <c r="N136" s="10"/>
      <c r="O136" s="10"/>
      <c r="P136" s="18"/>
      <c r="Q136" s="18"/>
      <c r="R136" s="18"/>
    </row>
    <row r="137" spans="4:23" ht="14.45" customHeight="1" x14ac:dyDescent="0.25">
      <c r="D137" s="44" t="s">
        <v>100</v>
      </c>
      <c r="E137" s="45">
        <v>0</v>
      </c>
      <c r="F137" s="48" t="s">
        <v>2063</v>
      </c>
      <c r="G137" s="10"/>
      <c r="H137" s="60"/>
      <c r="I137" s="60"/>
      <c r="J137" s="10"/>
      <c r="K137" s="10"/>
      <c r="L137" s="10"/>
      <c r="M137" s="10"/>
      <c r="N137" s="10"/>
      <c r="O137" s="10"/>
      <c r="P137" s="18"/>
      <c r="Q137" s="18"/>
      <c r="R137" s="18"/>
    </row>
    <row r="138" spans="4:23" ht="14.45" customHeight="1" x14ac:dyDescent="0.25">
      <c r="D138" s="44" t="s">
        <v>101</v>
      </c>
      <c r="E138" s="45">
        <v>0</v>
      </c>
      <c r="F138" s="48" t="s">
        <v>2063</v>
      </c>
      <c r="G138" s="10"/>
      <c r="H138" s="60"/>
      <c r="I138" s="60"/>
      <c r="J138" s="10"/>
      <c r="K138" s="10"/>
      <c r="L138" s="10"/>
      <c r="M138" s="10"/>
      <c r="N138" s="10"/>
      <c r="O138" s="10"/>
      <c r="P138" s="18"/>
      <c r="Q138" s="18"/>
      <c r="R138" s="18"/>
    </row>
    <row r="139" spans="4:23" ht="14.45" customHeight="1" x14ac:dyDescent="0.25">
      <c r="D139" s="44" t="s">
        <v>102</v>
      </c>
      <c r="E139" s="45">
        <v>0</v>
      </c>
      <c r="F139" s="48" t="s">
        <v>2063</v>
      </c>
      <c r="G139" s="10"/>
      <c r="H139" s="60"/>
      <c r="I139" s="60"/>
      <c r="J139" s="10"/>
      <c r="K139" s="10"/>
      <c r="L139" s="10"/>
      <c r="M139" s="10"/>
      <c r="N139" s="10"/>
      <c r="O139" s="10"/>
      <c r="P139" s="18"/>
      <c r="Q139" s="18"/>
      <c r="R139" s="18"/>
    </row>
    <row r="140" spans="4:23" ht="14.45" customHeight="1" x14ac:dyDescent="0.25">
      <c r="D140" s="44" t="s">
        <v>103</v>
      </c>
      <c r="E140" s="45">
        <v>0</v>
      </c>
      <c r="F140" s="48" t="s">
        <v>2063</v>
      </c>
      <c r="G140" s="10"/>
      <c r="H140" s="10"/>
      <c r="I140" s="10"/>
      <c r="J140" s="10"/>
      <c r="K140" s="10"/>
      <c r="L140" s="10"/>
      <c r="M140" s="10"/>
      <c r="N140" s="10"/>
      <c r="O140" s="10"/>
      <c r="P140" s="18"/>
      <c r="Q140" s="18"/>
      <c r="R140" s="18"/>
    </row>
    <row r="141" spans="4:23" ht="14.45" customHeight="1" x14ac:dyDescent="0.25">
      <c r="D141" s="44" t="s">
        <v>104</v>
      </c>
      <c r="E141" s="45">
        <v>0</v>
      </c>
      <c r="F141" s="48" t="s">
        <v>2063</v>
      </c>
      <c r="G141" s="10"/>
      <c r="H141" s="10"/>
      <c r="I141" s="10"/>
      <c r="J141" s="10"/>
      <c r="K141" s="10"/>
      <c r="L141" s="10"/>
      <c r="M141" s="10"/>
    </row>
    <row r="142" spans="4:23" ht="9" customHeight="1" x14ac:dyDescent="0.25">
      <c r="E142" s="58"/>
      <c r="F142" s="50"/>
      <c r="G142" s="27"/>
      <c r="H142" s="27"/>
      <c r="I142" s="27"/>
      <c r="J142" s="27"/>
      <c r="K142" s="27"/>
      <c r="L142" s="27"/>
      <c r="M142" s="27"/>
      <c r="N142" s="27"/>
    </row>
    <row r="143" spans="4:23" ht="14.45" customHeight="1" x14ac:dyDescent="0.25">
      <c r="D143" s="28" t="s">
        <v>212</v>
      </c>
      <c r="E143" s="63">
        <v>0</v>
      </c>
      <c r="F143" s="59" t="s">
        <v>2063</v>
      </c>
    </row>
    <row r="144" spans="4:23" ht="9" customHeight="1" x14ac:dyDescent="0.25">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291" priority="3" operator="equal">
      <formula>"No"</formula>
    </cfRule>
    <cfRule type="cellIs" dxfId="290" priority="4" operator="equal">
      <formula>"Yes"</formula>
    </cfRule>
  </conditionalFormatting>
  <conditionalFormatting sqref="B29">
    <cfRule type="cellIs" dxfId="289" priority="5" operator="equal">
      <formula>"No"</formula>
    </cfRule>
    <cfRule type="cellIs" dxfId="288" priority="6" operator="equal">
      <formula>"Yes"</formula>
    </cfRule>
  </conditionalFormatting>
  <conditionalFormatting sqref="B44">
    <cfRule type="cellIs" dxfId="287" priority="11" operator="equal">
      <formula>"No"</formula>
    </cfRule>
    <cfRule type="cellIs" dxfId="286" priority="12" operator="equal">
      <formula>"Yes"</formula>
    </cfRule>
  </conditionalFormatting>
  <conditionalFormatting sqref="B77">
    <cfRule type="cellIs" dxfId="285" priority="1" operator="equal">
      <formula>"No"</formula>
    </cfRule>
    <cfRule type="cellIs" dxfId="28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D7B3-7972-4542-9C3B-3652932A4019}">
  <sheetPr codeName="Sheet5"/>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71" customWidth="1"/>
    <col min="24" max="24" width="8.7109375" style="71"/>
    <col min="25" max="25" width="2.5703125" style="71" customWidth="1"/>
    <col min="26" max="26" width="8.7109375" style="71"/>
    <col min="27" max="27" width="25.5703125" style="71" customWidth="1"/>
    <col min="28" max="28" width="18.28515625" style="71" customWidth="1"/>
    <col min="29" max="29" width="2.5703125" style="71" customWidth="1"/>
    <col min="30" max="30" width="8.7109375" style="71"/>
    <col min="31" max="31" width="2.5703125" style="71" customWidth="1"/>
    <col min="32" max="35" width="8.7109375" style="71"/>
    <col min="36" max="16384" width="8.7109375" style="11"/>
  </cols>
  <sheetData>
    <row r="1" spans="1:35"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5"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W2" s="74"/>
      <c r="X2" s="74"/>
      <c r="Y2" s="74"/>
      <c r="Z2" s="74"/>
      <c r="AA2" s="72" t="s">
        <v>235</v>
      </c>
      <c r="AB2" s="75">
        <v>46113</v>
      </c>
      <c r="AC2" s="74"/>
      <c r="AD2" s="74"/>
      <c r="AE2" s="74"/>
      <c r="AF2" s="74"/>
      <c r="AG2" s="74"/>
      <c r="AH2" s="74"/>
      <c r="AI2" s="74"/>
    </row>
    <row r="3" spans="1:35" s="1" customFormat="1" x14ac:dyDescent="0.2">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2">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2">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2">
      <c r="A6" s="24"/>
      <c r="B6" s="41" t="s">
        <v>187</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25">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25">
      <c r="A8" s="24"/>
      <c r="B8" s="43" t="s">
        <v>228</v>
      </c>
      <c r="C8" s="3"/>
      <c r="T8" s="15"/>
      <c r="U8" s="15"/>
      <c r="V8" s="15"/>
      <c r="W8" s="15"/>
      <c r="X8" s="15"/>
      <c r="Y8" s="15"/>
      <c r="Z8" s="15"/>
      <c r="AA8" s="15"/>
      <c r="AB8" s="15"/>
      <c r="AC8" s="15"/>
      <c r="AD8" s="15"/>
      <c r="AE8" s="15"/>
      <c r="AF8" s="15"/>
      <c r="AG8" s="3"/>
      <c r="AH8" s="3"/>
      <c r="AI8" s="3"/>
    </row>
    <row r="9" spans="1:35" x14ac:dyDescent="0.25">
      <c r="A9" s="23"/>
      <c r="B9" s="12"/>
    </row>
    <row r="10" spans="1:35" x14ac:dyDescent="0.25">
      <c r="A10" s="23"/>
      <c r="B10" s="12"/>
    </row>
    <row r="11" spans="1:35" x14ac:dyDescent="0.25">
      <c r="A11" s="23"/>
    </row>
    <row r="12" spans="1:35" ht="20.100000000000001" customHeight="1" x14ac:dyDescent="0.25">
      <c r="C12" s="40"/>
      <c r="D12" s="40"/>
      <c r="P12" s="71"/>
      <c r="Q12" s="71"/>
      <c r="R12" s="71"/>
      <c r="S12" s="71"/>
      <c r="T12" s="71"/>
    </row>
    <row r="13" spans="1:35" ht="6" customHeight="1" x14ac:dyDescent="0.25">
      <c r="P13" s="71"/>
      <c r="Q13" s="71"/>
      <c r="R13" s="71"/>
      <c r="S13" s="71"/>
      <c r="T13" s="71"/>
    </row>
    <row r="14" spans="1:35" ht="30" customHeight="1" x14ac:dyDescent="0.25">
      <c r="B14" s="39" t="s">
        <v>1035</v>
      </c>
      <c r="E14" s="157" t="s">
        <v>210</v>
      </c>
      <c r="F14" s="157"/>
      <c r="G14" s="32"/>
      <c r="H14" s="33" t="s">
        <v>237</v>
      </c>
      <c r="I14" s="34" t="s">
        <v>238</v>
      </c>
      <c r="J14" s="32"/>
      <c r="K14" s="157" t="s">
        <v>213</v>
      </c>
      <c r="L14" s="157"/>
      <c r="M14" s="13"/>
      <c r="N14" s="13"/>
      <c r="O14" s="15"/>
      <c r="P14" s="71"/>
      <c r="Q14" s="71"/>
      <c r="R14" s="71"/>
      <c r="S14" s="71"/>
      <c r="T14" s="71"/>
      <c r="U14" s="71"/>
      <c r="V14" s="71"/>
    </row>
    <row r="15" spans="1:35" ht="15.6" customHeight="1" x14ac:dyDescent="0.25">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25">
      <c r="E16" s="51"/>
      <c r="G16" s="57"/>
      <c r="J16" s="57"/>
      <c r="L16" s="52"/>
      <c r="N16" s="14"/>
      <c r="O16" s="5"/>
      <c r="P16" s="38" t="s">
        <v>146</v>
      </c>
      <c r="Q16" s="38" t="s">
        <v>133</v>
      </c>
      <c r="R16" s="73" t="s">
        <v>231</v>
      </c>
      <c r="S16" s="71"/>
      <c r="T16" s="71"/>
      <c r="U16" s="71"/>
      <c r="V16" s="71"/>
    </row>
    <row r="17" spans="1:28" ht="14.45" customHeight="1" x14ac:dyDescent="0.25">
      <c r="A17" s="23"/>
      <c r="D17" s="44" t="s">
        <v>121</v>
      </c>
      <c r="E17" s="45">
        <v>0</v>
      </c>
      <c r="F17" s="46" t="s">
        <v>2063</v>
      </c>
      <c r="G17" s="47"/>
      <c r="H17" s="53">
        <v>0</v>
      </c>
      <c r="I17" s="53">
        <v>0</v>
      </c>
      <c r="J17" s="47"/>
      <c r="K17" s="46" t="s">
        <v>2063</v>
      </c>
      <c r="L17" s="48" t="s">
        <v>2063</v>
      </c>
      <c r="M17" s="14"/>
      <c r="N17" s="14"/>
      <c r="O17" s="5"/>
      <c r="P17" s="76">
        <v>0</v>
      </c>
      <c r="Q17" s="76">
        <v>0</v>
      </c>
      <c r="R17" s="5">
        <v>0</v>
      </c>
      <c r="S17" s="71"/>
      <c r="T17" s="71"/>
      <c r="U17" s="71"/>
      <c r="V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5"/>
      <c r="P18" s="76">
        <v>0</v>
      </c>
      <c r="Q18" s="76">
        <v>0</v>
      </c>
      <c r="R18" s="5">
        <v>0</v>
      </c>
      <c r="S18" s="71"/>
      <c r="T18" s="71"/>
      <c r="U18" s="71"/>
      <c r="V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5"/>
      <c r="P19" s="76">
        <v>0</v>
      </c>
      <c r="Q19" s="76">
        <v>0</v>
      </c>
      <c r="R19" s="5">
        <v>0</v>
      </c>
      <c r="S19" s="71"/>
      <c r="T19" s="71"/>
      <c r="U19" s="71"/>
      <c r="V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5"/>
      <c r="P20" s="76">
        <v>0</v>
      </c>
      <c r="Q20" s="76">
        <v>0</v>
      </c>
      <c r="R20" s="5">
        <v>0</v>
      </c>
      <c r="S20" s="71"/>
      <c r="T20" s="71"/>
      <c r="U20" s="71"/>
      <c r="V20" s="71"/>
      <c r="AA20" s="73"/>
      <c r="AB20" s="75"/>
    </row>
    <row r="21" spans="1:28" ht="9" customHeight="1" x14ac:dyDescent="0.25">
      <c r="A21" s="25"/>
      <c r="D21" s="29"/>
      <c r="E21" s="49"/>
      <c r="F21" s="14"/>
      <c r="G21" s="10"/>
      <c r="H21" s="10"/>
      <c r="I21" s="10"/>
      <c r="J21" s="10"/>
      <c r="K21" s="14"/>
      <c r="L21" s="50"/>
      <c r="M21" s="14"/>
      <c r="N21" s="14"/>
      <c r="O21" s="5"/>
      <c r="P21" s="5"/>
      <c r="Q21" s="5"/>
      <c r="R21" s="5"/>
      <c r="S21" s="71"/>
      <c r="T21" s="71"/>
      <c r="U21" s="71"/>
      <c r="V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5"/>
      <c r="P22" s="5">
        <v>0</v>
      </c>
      <c r="Q22" s="5">
        <v>0</v>
      </c>
      <c r="R22" s="5">
        <v>0</v>
      </c>
      <c r="S22" s="71"/>
      <c r="T22" s="71"/>
      <c r="U22" s="71"/>
      <c r="V22" s="71"/>
      <c r="AA22" s="73"/>
      <c r="AB22" s="75"/>
    </row>
    <row r="23" spans="1:28" ht="9" customHeight="1" x14ac:dyDescent="0.25">
      <c r="A23" s="25"/>
      <c r="E23" s="54"/>
      <c r="F23" s="55"/>
      <c r="G23" s="55"/>
      <c r="H23" s="55"/>
      <c r="I23" s="55"/>
      <c r="J23" s="55"/>
      <c r="K23" s="55"/>
      <c r="L23" s="56"/>
      <c r="O23" s="71"/>
      <c r="P23" s="71"/>
      <c r="Q23" s="71"/>
      <c r="R23" s="71"/>
      <c r="S23" s="71"/>
      <c r="T23" s="71"/>
      <c r="U23" s="71"/>
      <c r="V23" s="71"/>
      <c r="AA23" s="73"/>
      <c r="AB23" s="75"/>
    </row>
    <row r="24" spans="1:28" x14ac:dyDescent="0.25">
      <c r="A24" s="25"/>
      <c r="O24" s="71"/>
      <c r="P24" s="71"/>
      <c r="Q24" s="71"/>
      <c r="R24" s="71"/>
      <c r="S24" s="71"/>
      <c r="T24" s="71"/>
      <c r="U24" s="71"/>
      <c r="V24" s="71"/>
      <c r="AA24" s="73"/>
      <c r="AB24" s="75"/>
    </row>
    <row r="25" spans="1:28" x14ac:dyDescent="0.25">
      <c r="A25" s="25"/>
      <c r="O25" s="71"/>
      <c r="P25" s="71"/>
      <c r="Q25" s="71"/>
      <c r="R25" s="71"/>
      <c r="S25" s="71"/>
      <c r="T25" s="71"/>
      <c r="U25" s="71"/>
      <c r="V25" s="71"/>
      <c r="AA25" s="73"/>
      <c r="AB25" s="75"/>
    </row>
    <row r="26" spans="1:28" x14ac:dyDescent="0.25">
      <c r="A26" s="25"/>
      <c r="O26" s="71"/>
      <c r="P26" s="71"/>
      <c r="Q26" s="71"/>
      <c r="R26" s="71"/>
      <c r="S26" s="71"/>
      <c r="T26" s="71"/>
      <c r="U26" s="71"/>
      <c r="V26" s="71"/>
      <c r="AA26" s="73"/>
      <c r="AB26" s="75"/>
    </row>
    <row r="27" spans="1:28" ht="20.100000000000001" customHeight="1" x14ac:dyDescent="0.25">
      <c r="C27" s="40"/>
      <c r="D27" s="40"/>
      <c r="O27" s="71"/>
      <c r="P27" s="71"/>
      <c r="Q27" s="71"/>
      <c r="R27" s="71"/>
      <c r="S27" s="71"/>
      <c r="T27" s="71"/>
      <c r="U27" s="71"/>
      <c r="V27" s="71"/>
      <c r="AA27" s="73"/>
      <c r="AB27" s="75"/>
    </row>
    <row r="28" spans="1:28" ht="6" customHeight="1" x14ac:dyDescent="0.25">
      <c r="O28" s="71"/>
      <c r="P28" s="71"/>
      <c r="Q28" s="71"/>
      <c r="R28" s="71"/>
      <c r="S28" s="71"/>
      <c r="T28" s="71"/>
      <c r="U28" s="71"/>
      <c r="V28" s="71"/>
      <c r="AA28" s="73"/>
      <c r="AB28" s="75"/>
    </row>
    <row r="29" spans="1:28" ht="30" customHeight="1" x14ac:dyDescent="0.25">
      <c r="B29" s="39" t="s">
        <v>1036</v>
      </c>
      <c r="E29" s="157" t="s">
        <v>210</v>
      </c>
      <c r="F29" s="157"/>
      <c r="G29" s="32"/>
      <c r="H29" s="33" t="s">
        <v>237</v>
      </c>
      <c r="I29" s="34" t="s">
        <v>238</v>
      </c>
      <c r="J29" s="32"/>
      <c r="K29" s="157" t="s">
        <v>213</v>
      </c>
      <c r="L29" s="157"/>
      <c r="M29" s="13"/>
      <c r="N29" s="13"/>
      <c r="O29" s="15"/>
      <c r="P29" s="71"/>
      <c r="Q29" s="71"/>
      <c r="R29" s="71"/>
      <c r="S29" s="71"/>
      <c r="T29" s="71"/>
      <c r="U29" s="71"/>
      <c r="V29" s="71"/>
    </row>
    <row r="30" spans="1:28" ht="15.6" customHeight="1" x14ac:dyDescent="0.25">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25">
      <c r="E31" s="51"/>
      <c r="G31" s="57"/>
      <c r="J31" s="57"/>
      <c r="L31" s="52"/>
      <c r="N31" s="14"/>
      <c r="O31" s="5"/>
      <c r="P31" s="38" t="s">
        <v>146</v>
      </c>
      <c r="Q31" s="38" t="s">
        <v>133</v>
      </c>
      <c r="R31" s="73" t="s">
        <v>231</v>
      </c>
      <c r="S31" s="71"/>
      <c r="T31" s="71"/>
      <c r="U31" s="71"/>
      <c r="V31" s="71"/>
    </row>
    <row r="32" spans="1:28" ht="14.45" customHeight="1" x14ac:dyDescent="0.25">
      <c r="A32" s="25"/>
      <c r="D32" s="44" t="s">
        <v>121</v>
      </c>
      <c r="E32" s="45">
        <v>0</v>
      </c>
      <c r="F32" s="46" t="s">
        <v>2063</v>
      </c>
      <c r="G32" s="47"/>
      <c r="H32" s="53">
        <v>0</v>
      </c>
      <c r="I32" s="53">
        <v>0</v>
      </c>
      <c r="J32" s="47"/>
      <c r="K32" s="46" t="s">
        <v>2063</v>
      </c>
      <c r="L32" s="48" t="s">
        <v>2063</v>
      </c>
      <c r="M32" s="14"/>
      <c r="N32" s="14"/>
      <c r="O32" s="5"/>
      <c r="P32" s="76">
        <v>0</v>
      </c>
      <c r="Q32" s="76">
        <v>0</v>
      </c>
      <c r="R32" s="5">
        <v>0</v>
      </c>
      <c r="S32" s="71"/>
      <c r="T32" s="71"/>
      <c r="U32" s="71"/>
      <c r="V32" s="71"/>
    </row>
    <row r="33" spans="1:22" ht="14.45" customHeight="1" x14ac:dyDescent="0.25">
      <c r="A33" s="25"/>
      <c r="D33" s="44" t="s">
        <v>128</v>
      </c>
      <c r="E33" s="45">
        <v>0</v>
      </c>
      <c r="F33" s="46" t="s">
        <v>2063</v>
      </c>
      <c r="G33" s="47"/>
      <c r="H33" s="53">
        <v>0</v>
      </c>
      <c r="I33" s="53">
        <v>0</v>
      </c>
      <c r="J33" s="47"/>
      <c r="K33" s="46" t="s">
        <v>2063</v>
      </c>
      <c r="L33" s="48" t="s">
        <v>2063</v>
      </c>
      <c r="M33" s="14"/>
      <c r="N33" s="14"/>
      <c r="O33" s="5"/>
      <c r="P33" s="76">
        <v>0</v>
      </c>
      <c r="Q33" s="76">
        <v>0</v>
      </c>
      <c r="R33" s="5">
        <v>0</v>
      </c>
      <c r="S33" s="71"/>
      <c r="T33" s="71"/>
      <c r="U33" s="71"/>
      <c r="V33" s="71"/>
    </row>
    <row r="34" spans="1:22" ht="14.45" customHeight="1" x14ac:dyDescent="0.25">
      <c r="D34" s="44" t="s">
        <v>126</v>
      </c>
      <c r="E34" s="45">
        <v>0</v>
      </c>
      <c r="F34" s="46" t="s">
        <v>2063</v>
      </c>
      <c r="G34" s="47"/>
      <c r="H34" s="53">
        <v>0</v>
      </c>
      <c r="I34" s="53">
        <v>0</v>
      </c>
      <c r="J34" s="47"/>
      <c r="K34" s="46" t="s">
        <v>2063</v>
      </c>
      <c r="L34" s="48" t="s">
        <v>2063</v>
      </c>
      <c r="M34" s="14"/>
      <c r="N34" s="14"/>
      <c r="O34" s="5"/>
      <c r="P34" s="76">
        <v>0</v>
      </c>
      <c r="Q34" s="76">
        <v>0</v>
      </c>
      <c r="R34" s="5">
        <v>0</v>
      </c>
      <c r="S34" s="71"/>
      <c r="T34" s="71"/>
      <c r="U34" s="71"/>
      <c r="V34" s="71"/>
    </row>
    <row r="35" spans="1:22" ht="14.45" customHeight="1" x14ac:dyDescent="0.25">
      <c r="D35" s="44" t="s">
        <v>112</v>
      </c>
      <c r="E35" s="45">
        <v>0</v>
      </c>
      <c r="F35" s="46" t="s">
        <v>2063</v>
      </c>
      <c r="G35" s="47"/>
      <c r="H35" s="53">
        <v>0</v>
      </c>
      <c r="I35" s="53">
        <v>0</v>
      </c>
      <c r="J35" s="47"/>
      <c r="K35" s="46" t="s">
        <v>2063</v>
      </c>
      <c r="L35" s="48" t="s">
        <v>2063</v>
      </c>
      <c r="M35" s="14"/>
      <c r="N35" s="14"/>
      <c r="O35" s="5"/>
      <c r="P35" s="76">
        <v>0</v>
      </c>
      <c r="Q35" s="76">
        <v>0</v>
      </c>
      <c r="R35" s="5">
        <v>0</v>
      </c>
      <c r="S35" s="71"/>
      <c r="T35" s="71"/>
      <c r="U35" s="71"/>
      <c r="V35" s="71"/>
    </row>
    <row r="36" spans="1:22" ht="9" customHeight="1" x14ac:dyDescent="0.25">
      <c r="D36" s="29"/>
      <c r="E36" s="49"/>
      <c r="F36" s="14"/>
      <c r="G36" s="10"/>
      <c r="H36" s="10"/>
      <c r="I36" s="10"/>
      <c r="J36" s="10"/>
      <c r="K36" s="14"/>
      <c r="L36" s="50"/>
      <c r="M36" s="14"/>
      <c r="N36" s="14"/>
      <c r="O36" s="5"/>
      <c r="P36" s="5"/>
      <c r="Q36" s="5"/>
      <c r="R36" s="5"/>
      <c r="S36" s="71"/>
      <c r="T36" s="71"/>
      <c r="U36" s="71"/>
      <c r="V36" s="71"/>
    </row>
    <row r="37" spans="1:22" ht="14.45" customHeight="1" x14ac:dyDescent="0.25">
      <c r="D37" s="28" t="s">
        <v>212</v>
      </c>
      <c r="E37" s="63">
        <v>0</v>
      </c>
      <c r="F37" s="64" t="s">
        <v>2063</v>
      </c>
      <c r="G37" s="65"/>
      <c r="H37" s="65">
        <v>0</v>
      </c>
      <c r="I37" s="65">
        <v>0</v>
      </c>
      <c r="J37" s="65"/>
      <c r="K37" s="64" t="s">
        <v>2063</v>
      </c>
      <c r="L37" s="66" t="s">
        <v>2063</v>
      </c>
      <c r="M37" s="14"/>
      <c r="N37" s="14"/>
      <c r="O37" s="5"/>
      <c r="P37" s="5">
        <v>0</v>
      </c>
      <c r="Q37" s="5">
        <v>0</v>
      </c>
      <c r="R37" s="5">
        <v>0</v>
      </c>
      <c r="S37" s="71"/>
      <c r="T37" s="71"/>
      <c r="U37" s="71"/>
      <c r="V37" s="71"/>
    </row>
    <row r="38" spans="1:22" ht="9" customHeight="1" x14ac:dyDescent="0.25">
      <c r="E38" s="54"/>
      <c r="F38" s="55"/>
      <c r="G38" s="55"/>
      <c r="H38" s="55"/>
      <c r="I38" s="55"/>
      <c r="J38" s="55"/>
      <c r="K38" s="55"/>
      <c r="L38" s="56"/>
      <c r="O38" s="71"/>
      <c r="P38" s="71"/>
      <c r="Q38" s="71"/>
      <c r="R38" s="71"/>
      <c r="S38" s="71"/>
      <c r="T38" s="71"/>
      <c r="U38" s="71"/>
      <c r="V38" s="71"/>
    </row>
    <row r="39" spans="1:22" x14ac:dyDescent="0.25">
      <c r="O39" s="71"/>
      <c r="P39" s="71"/>
      <c r="Q39" s="71"/>
      <c r="R39" s="71"/>
      <c r="S39" s="71"/>
      <c r="T39" s="71"/>
      <c r="U39" s="71"/>
      <c r="V39" s="71"/>
    </row>
    <row r="40" spans="1:22" x14ac:dyDescent="0.25">
      <c r="O40" s="71"/>
      <c r="P40" s="71"/>
      <c r="Q40" s="71"/>
      <c r="R40" s="71"/>
      <c r="S40" s="71"/>
      <c r="T40" s="71"/>
      <c r="U40" s="71"/>
      <c r="V40" s="71"/>
    </row>
    <row r="41" spans="1:22" x14ac:dyDescent="0.25">
      <c r="O41" s="71"/>
      <c r="P41" s="71"/>
      <c r="Q41" s="71"/>
      <c r="R41" s="71"/>
      <c r="S41" s="71"/>
      <c r="T41" s="71"/>
      <c r="U41" s="71"/>
      <c r="V41" s="71"/>
    </row>
    <row r="42" spans="1:22" ht="20.100000000000001" customHeight="1" x14ac:dyDescent="0.25">
      <c r="C42" s="40"/>
      <c r="D42" s="40"/>
      <c r="O42" s="71"/>
      <c r="P42" s="71"/>
      <c r="Q42" s="71"/>
      <c r="R42" s="71"/>
      <c r="S42" s="71"/>
      <c r="T42" s="71"/>
      <c r="U42" s="71"/>
      <c r="V42" s="71"/>
    </row>
    <row r="43" spans="1:22" ht="6" customHeight="1" x14ac:dyDescent="0.25">
      <c r="O43" s="71"/>
      <c r="P43" s="71"/>
      <c r="Q43" s="71"/>
      <c r="R43" s="71"/>
      <c r="S43" s="71"/>
      <c r="T43" s="71"/>
      <c r="U43" s="71"/>
      <c r="V43" s="71"/>
    </row>
    <row r="44" spans="1:22" ht="30" customHeight="1" x14ac:dyDescent="0.25">
      <c r="B44" s="39" t="s">
        <v>1037</v>
      </c>
      <c r="E44" s="157" t="s">
        <v>210</v>
      </c>
      <c r="F44" s="158"/>
      <c r="G44" s="32"/>
      <c r="H44" s="33" t="s">
        <v>237</v>
      </c>
      <c r="I44" s="34" t="s">
        <v>238</v>
      </c>
      <c r="J44" s="32"/>
      <c r="K44" s="159" t="s">
        <v>213</v>
      </c>
      <c r="L44" s="160"/>
      <c r="M44" s="13"/>
      <c r="N44" s="13"/>
      <c r="O44" s="15"/>
      <c r="P44" s="71"/>
      <c r="Q44" s="71"/>
      <c r="R44" s="71"/>
      <c r="S44" s="71"/>
      <c r="T44" s="71"/>
      <c r="U44" s="71"/>
      <c r="V44" s="71"/>
    </row>
    <row r="45" spans="1:22" ht="15.6" customHeight="1" x14ac:dyDescent="0.25">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25">
      <c r="E46" s="51"/>
      <c r="G46" s="57"/>
      <c r="J46" s="57"/>
      <c r="L46" s="52"/>
      <c r="N46" s="14"/>
      <c r="O46" s="5"/>
      <c r="P46" s="38" t="s">
        <v>146</v>
      </c>
      <c r="Q46" s="38" t="s">
        <v>133</v>
      </c>
      <c r="R46" s="73" t="s">
        <v>231</v>
      </c>
      <c r="S46" s="71"/>
      <c r="T46" s="71"/>
      <c r="U46" s="71"/>
      <c r="V46" s="71"/>
    </row>
    <row r="47" spans="1:22" ht="14.45" customHeight="1" x14ac:dyDescent="0.25">
      <c r="D47" s="44" t="s">
        <v>121</v>
      </c>
      <c r="E47" s="45">
        <v>0</v>
      </c>
      <c r="F47" s="46" t="s">
        <v>2063</v>
      </c>
      <c r="G47" s="47"/>
      <c r="H47" s="47">
        <v>0</v>
      </c>
      <c r="I47" s="47">
        <v>0</v>
      </c>
      <c r="J47" s="47"/>
      <c r="K47" s="46" t="s">
        <v>2063</v>
      </c>
      <c r="L47" s="48" t="s">
        <v>2063</v>
      </c>
      <c r="M47" s="14"/>
      <c r="N47" s="14"/>
      <c r="O47" s="5"/>
      <c r="P47" s="76">
        <v>0</v>
      </c>
      <c r="Q47" s="76">
        <v>0</v>
      </c>
      <c r="R47" s="5">
        <v>0</v>
      </c>
      <c r="S47" s="71"/>
      <c r="T47" s="71"/>
      <c r="U47" s="71"/>
      <c r="V47" s="71"/>
    </row>
    <row r="48" spans="1:22" ht="14.45" customHeight="1" x14ac:dyDescent="0.25">
      <c r="D48" s="44" t="s">
        <v>128</v>
      </c>
      <c r="E48" s="45">
        <v>0</v>
      </c>
      <c r="F48" s="46" t="s">
        <v>2063</v>
      </c>
      <c r="G48" s="47"/>
      <c r="H48" s="47">
        <v>0</v>
      </c>
      <c r="I48" s="47">
        <v>0</v>
      </c>
      <c r="J48" s="47"/>
      <c r="K48" s="46" t="s">
        <v>2063</v>
      </c>
      <c r="L48" s="48" t="s">
        <v>2063</v>
      </c>
      <c r="M48" s="14"/>
      <c r="N48" s="14"/>
      <c r="O48" s="5"/>
      <c r="P48" s="76">
        <v>0</v>
      </c>
      <c r="Q48" s="76">
        <v>0</v>
      </c>
      <c r="R48" s="5">
        <v>0</v>
      </c>
      <c r="S48" s="71"/>
      <c r="T48" s="71"/>
      <c r="U48" s="71"/>
      <c r="V48" s="71"/>
    </row>
    <row r="49" spans="4:22" ht="14.45" customHeight="1" x14ac:dyDescent="0.25">
      <c r="D49" s="44" t="s">
        <v>126</v>
      </c>
      <c r="E49" s="45">
        <v>0</v>
      </c>
      <c r="F49" s="46" t="s">
        <v>2063</v>
      </c>
      <c r="G49" s="47"/>
      <c r="H49" s="47">
        <v>0</v>
      </c>
      <c r="I49" s="47">
        <v>0</v>
      </c>
      <c r="J49" s="47"/>
      <c r="K49" s="46" t="s">
        <v>2063</v>
      </c>
      <c r="L49" s="48" t="s">
        <v>2063</v>
      </c>
      <c r="M49" s="14"/>
      <c r="N49" s="14"/>
      <c r="O49" s="5"/>
      <c r="P49" s="76">
        <v>0</v>
      </c>
      <c r="Q49" s="76">
        <v>0</v>
      </c>
      <c r="R49" s="76">
        <v>0</v>
      </c>
      <c r="S49" s="71"/>
      <c r="T49" s="71"/>
      <c r="U49" s="71"/>
      <c r="V49" s="71"/>
    </row>
    <row r="50" spans="4:22" ht="14.45" customHeight="1" x14ac:dyDescent="0.25">
      <c r="D50" s="44" t="s">
        <v>112</v>
      </c>
      <c r="E50" s="45">
        <v>0</v>
      </c>
      <c r="F50" s="46" t="s">
        <v>2063</v>
      </c>
      <c r="G50" s="47"/>
      <c r="H50" s="47">
        <v>0</v>
      </c>
      <c r="I50" s="47">
        <v>0</v>
      </c>
      <c r="J50" s="47"/>
      <c r="K50" s="46" t="s">
        <v>2063</v>
      </c>
      <c r="L50" s="48" t="s">
        <v>2063</v>
      </c>
      <c r="M50" s="14"/>
      <c r="N50" s="14"/>
      <c r="O50" s="5"/>
      <c r="P50" s="76">
        <v>0</v>
      </c>
      <c r="Q50" s="76">
        <v>0</v>
      </c>
      <c r="R50" s="5">
        <v>0</v>
      </c>
      <c r="S50" s="71"/>
      <c r="T50" s="71"/>
      <c r="U50" s="71"/>
      <c r="V50" s="71"/>
    </row>
    <row r="51" spans="4:22" ht="9" customHeight="1" x14ac:dyDescent="0.25">
      <c r="D51" s="29"/>
      <c r="E51" s="49"/>
      <c r="F51" s="14"/>
      <c r="G51" s="10"/>
      <c r="H51" s="10"/>
      <c r="I51" s="10"/>
      <c r="J51" s="10"/>
      <c r="K51" s="14"/>
      <c r="L51" s="50"/>
      <c r="M51" s="14"/>
      <c r="N51" s="14"/>
      <c r="O51" s="5"/>
      <c r="P51" s="5"/>
      <c r="Q51" s="5"/>
      <c r="R51" s="5"/>
      <c r="S51" s="71"/>
      <c r="T51" s="71"/>
      <c r="U51" s="71"/>
      <c r="V51" s="71"/>
    </row>
    <row r="52" spans="4:22" ht="14.45" customHeight="1" x14ac:dyDescent="0.25">
      <c r="D52" s="28" t="s">
        <v>212</v>
      </c>
      <c r="E52" s="63">
        <v>0</v>
      </c>
      <c r="F52" s="64" t="s">
        <v>2063</v>
      </c>
      <c r="G52" s="65"/>
      <c r="H52" s="65">
        <v>0</v>
      </c>
      <c r="I52" s="65">
        <v>0</v>
      </c>
      <c r="J52" s="65"/>
      <c r="K52" s="64" t="s">
        <v>2063</v>
      </c>
      <c r="L52" s="66" t="s">
        <v>2063</v>
      </c>
      <c r="M52" s="14"/>
      <c r="N52" s="10"/>
      <c r="O52" s="5"/>
      <c r="P52" s="76">
        <v>0</v>
      </c>
      <c r="Q52" s="76">
        <v>0</v>
      </c>
      <c r="R52" s="76">
        <v>0</v>
      </c>
      <c r="S52" s="71"/>
      <c r="T52" s="71"/>
      <c r="U52" s="71"/>
      <c r="V52" s="71"/>
    </row>
    <row r="53" spans="4:22" ht="9" customHeight="1" x14ac:dyDescent="0.25">
      <c r="E53" s="54"/>
      <c r="F53" s="55"/>
      <c r="G53" s="55"/>
      <c r="H53" s="55"/>
      <c r="I53" s="55"/>
      <c r="J53" s="55"/>
      <c r="K53" s="55"/>
      <c r="L53" s="56"/>
      <c r="O53" s="71"/>
      <c r="P53" s="71"/>
      <c r="Q53" s="71"/>
      <c r="R53" s="71"/>
      <c r="S53" s="71"/>
      <c r="T53" s="71"/>
      <c r="U53" s="71"/>
      <c r="V53" s="71"/>
    </row>
    <row r="54" spans="4:22" x14ac:dyDescent="0.25">
      <c r="O54" s="71"/>
      <c r="P54" s="71"/>
      <c r="Q54" s="71"/>
      <c r="R54" s="71"/>
      <c r="S54" s="71"/>
      <c r="T54" s="71"/>
      <c r="U54" s="71"/>
      <c r="V54" s="71"/>
    </row>
    <row r="55" spans="4:22" x14ac:dyDescent="0.25">
      <c r="O55" s="71"/>
      <c r="P55" s="71"/>
      <c r="Q55" s="71"/>
      <c r="R55" s="71"/>
      <c r="S55" s="71"/>
      <c r="T55" s="71"/>
      <c r="U55" s="71"/>
      <c r="V55" s="71"/>
    </row>
    <row r="56" spans="4:22" ht="30" customHeight="1" x14ac:dyDescent="0.25">
      <c r="E56" s="157" t="s">
        <v>239</v>
      </c>
      <c r="F56" s="158"/>
      <c r="G56" s="32"/>
      <c r="H56" s="15"/>
      <c r="I56" s="15"/>
      <c r="J56" s="15"/>
      <c r="K56" s="15"/>
      <c r="L56" s="37"/>
      <c r="M56" s="13"/>
      <c r="N56" s="13"/>
      <c r="O56" s="15"/>
      <c r="P56" s="71"/>
      <c r="Q56" s="71"/>
      <c r="R56" s="71"/>
      <c r="S56" s="71"/>
      <c r="T56" s="71"/>
      <c r="U56" s="71"/>
      <c r="V56" s="71"/>
    </row>
    <row r="57" spans="4:22" ht="15.6" customHeight="1" x14ac:dyDescent="0.25">
      <c r="D57" s="17"/>
      <c r="E57" s="35" t="s">
        <v>236</v>
      </c>
      <c r="F57" s="36" t="s">
        <v>211</v>
      </c>
      <c r="H57" s="38"/>
      <c r="I57" s="38"/>
      <c r="K57" s="38"/>
      <c r="L57" s="38"/>
      <c r="M57" s="16"/>
      <c r="N57" s="16"/>
      <c r="P57" s="20"/>
      <c r="Q57" s="21"/>
    </row>
    <row r="58" spans="4:22" ht="9" customHeight="1" x14ac:dyDescent="0.25">
      <c r="E58" s="51"/>
      <c r="F58" s="52"/>
      <c r="N58" s="14"/>
      <c r="O58" s="10"/>
      <c r="P58" s="22"/>
      <c r="Q58" s="22"/>
      <c r="R58" s="23"/>
    </row>
    <row r="59" spans="4:22" ht="14.45" customHeight="1" x14ac:dyDescent="0.25">
      <c r="D59" s="44" t="s">
        <v>44</v>
      </c>
      <c r="E59" s="45">
        <v>0</v>
      </c>
      <c r="F59" s="48" t="s">
        <v>2063</v>
      </c>
      <c r="G59" s="10"/>
      <c r="H59" s="10"/>
      <c r="I59" s="10"/>
      <c r="J59" s="10"/>
      <c r="K59" s="10"/>
      <c r="L59" s="10"/>
      <c r="M59" s="10"/>
      <c r="N59" s="10"/>
      <c r="O59" s="10"/>
      <c r="P59" s="18"/>
      <c r="Q59" s="18"/>
      <c r="R59" s="18"/>
    </row>
    <row r="60" spans="4:22" ht="14.45" customHeight="1" x14ac:dyDescent="0.25">
      <c r="D60" s="44" t="s">
        <v>45</v>
      </c>
      <c r="E60" s="45">
        <v>0</v>
      </c>
      <c r="F60" s="48" t="s">
        <v>2063</v>
      </c>
      <c r="G60" s="10"/>
      <c r="H60" s="10"/>
      <c r="I60" s="10"/>
      <c r="J60" s="10"/>
      <c r="K60" s="10"/>
      <c r="L60" s="10"/>
      <c r="M60" s="10"/>
      <c r="N60" s="10"/>
      <c r="O60" s="10"/>
      <c r="P60" s="18"/>
      <c r="Q60" s="18"/>
      <c r="R60" s="18"/>
    </row>
    <row r="61" spans="4:22" ht="14.45" customHeight="1" x14ac:dyDescent="0.25">
      <c r="D61" s="44" t="s">
        <v>46</v>
      </c>
      <c r="E61" s="45">
        <v>0</v>
      </c>
      <c r="F61" s="48" t="s">
        <v>2063</v>
      </c>
      <c r="G61" s="10"/>
      <c r="H61" s="155"/>
      <c r="I61" s="156"/>
      <c r="J61" s="10"/>
      <c r="K61" s="10"/>
      <c r="L61" s="10"/>
      <c r="M61" s="10"/>
      <c r="N61" s="10"/>
      <c r="O61" s="10"/>
      <c r="P61" s="18"/>
      <c r="Q61" s="18"/>
      <c r="R61" s="18"/>
    </row>
    <row r="62" spans="4:22" ht="14.45" customHeight="1" x14ac:dyDescent="0.25">
      <c r="D62" s="44" t="s">
        <v>47</v>
      </c>
      <c r="E62" s="45">
        <v>0</v>
      </c>
      <c r="F62" s="48" t="s">
        <v>2063</v>
      </c>
      <c r="G62" s="10"/>
      <c r="H62" s="156"/>
      <c r="I62" s="156"/>
      <c r="J62" s="10"/>
      <c r="K62" s="10"/>
      <c r="L62" s="10"/>
      <c r="M62" s="10"/>
      <c r="N62" s="10"/>
      <c r="O62" s="10"/>
      <c r="P62" s="18"/>
      <c r="Q62" s="18"/>
      <c r="R62" s="18"/>
    </row>
    <row r="63" spans="4:22" ht="14.45" customHeight="1" x14ac:dyDescent="0.25">
      <c r="D63" s="44" t="s">
        <v>218</v>
      </c>
      <c r="E63" s="45">
        <v>0</v>
      </c>
      <c r="F63" s="48" t="s">
        <v>2063</v>
      </c>
      <c r="G63" s="10"/>
      <c r="H63" s="156"/>
      <c r="I63" s="156"/>
      <c r="J63" s="10"/>
      <c r="K63" s="10"/>
      <c r="L63" s="10"/>
      <c r="M63" s="10"/>
      <c r="N63" s="10"/>
      <c r="O63" s="10"/>
      <c r="P63" s="18"/>
      <c r="Q63" s="18"/>
      <c r="R63" s="18"/>
    </row>
    <row r="64" spans="4:22"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38"/>
      <c r="R98" s="73"/>
      <c r="S98" s="71"/>
      <c r="T98" s="71"/>
      <c r="U98" s="71"/>
      <c r="V98" s="71"/>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7"/>
      <c r="X99" s="7"/>
      <c r="Y99" s="7"/>
      <c r="Z99" s="7"/>
      <c r="AA99" s="7"/>
      <c r="AB99" s="7"/>
      <c r="AC99" s="7"/>
      <c r="AD99" s="7"/>
      <c r="AE99" s="7"/>
      <c r="AF99" s="7"/>
      <c r="AG99" s="7"/>
      <c r="AH99" s="7"/>
      <c r="AI99" s="7"/>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5"/>
      <c r="R105" s="5"/>
      <c r="S105" s="71"/>
      <c r="T105" s="71"/>
      <c r="U105" s="71"/>
      <c r="V105" s="71"/>
    </row>
    <row r="106" spans="2:35" ht="14.45" customHeight="1" x14ac:dyDescent="0.25">
      <c r="D106" s="44" t="s">
        <v>76</v>
      </c>
      <c r="E106" s="45">
        <v>0</v>
      </c>
      <c r="F106" s="48" t="s">
        <v>2063</v>
      </c>
      <c r="G106" s="10"/>
      <c r="H106" s="60"/>
      <c r="I106" s="60"/>
      <c r="J106" s="10"/>
      <c r="K106" s="10"/>
      <c r="L106" s="10"/>
      <c r="M106" s="10"/>
      <c r="N106" s="10"/>
      <c r="O106" s="10"/>
      <c r="P106" s="18"/>
      <c r="Q106" s="5"/>
      <c r="R106" s="5"/>
      <c r="S106" s="71"/>
      <c r="T106" s="71"/>
      <c r="U106" s="71"/>
      <c r="V106" s="71"/>
    </row>
    <row r="107" spans="2:35" ht="14.45" customHeight="1" x14ac:dyDescent="0.25">
      <c r="D107" s="44" t="s">
        <v>77</v>
      </c>
      <c r="E107" s="45">
        <v>0</v>
      </c>
      <c r="F107" s="48" t="s">
        <v>2063</v>
      </c>
      <c r="G107" s="10"/>
      <c r="H107" s="10"/>
      <c r="I107" s="10"/>
      <c r="J107" s="10"/>
      <c r="K107" s="10"/>
      <c r="L107" s="10"/>
      <c r="M107" s="10"/>
      <c r="N107" s="10"/>
      <c r="O107" s="10"/>
      <c r="P107" s="18"/>
      <c r="Q107" s="5"/>
      <c r="R107" s="5"/>
      <c r="S107" s="71"/>
      <c r="T107" s="71"/>
      <c r="U107" s="71"/>
      <c r="V107" s="71"/>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5" ht="14.45" customHeight="1" x14ac:dyDescent="0.25">
      <c r="D113" s="44" t="s">
        <v>83</v>
      </c>
      <c r="E113" s="45">
        <v>0</v>
      </c>
      <c r="F113" s="48" t="s">
        <v>2063</v>
      </c>
      <c r="G113" s="10"/>
      <c r="H113" s="60"/>
      <c r="I113" s="60"/>
      <c r="J113" s="10"/>
      <c r="K113" s="10"/>
      <c r="L113" s="10"/>
      <c r="M113" s="10"/>
      <c r="N113" s="10"/>
      <c r="O113" s="10"/>
      <c r="P113" s="18"/>
      <c r="Q113" s="18"/>
      <c r="R113" s="18"/>
    </row>
    <row r="114" spans="4:35" ht="14.45" customHeight="1" x14ac:dyDescent="0.25">
      <c r="D114" s="44" t="s">
        <v>84</v>
      </c>
      <c r="E114" s="45">
        <v>0</v>
      </c>
      <c r="F114" s="48" t="s">
        <v>2063</v>
      </c>
      <c r="G114" s="10"/>
      <c r="H114" s="60"/>
      <c r="I114" s="60"/>
      <c r="J114" s="10"/>
      <c r="K114" s="10"/>
      <c r="L114" s="10"/>
      <c r="M114" s="10"/>
      <c r="N114" s="10"/>
      <c r="O114" s="10"/>
      <c r="P114" s="18"/>
      <c r="Q114" s="18"/>
      <c r="R114" s="18"/>
    </row>
    <row r="115" spans="4:35" ht="14.45" customHeight="1" x14ac:dyDescent="0.25">
      <c r="D115" s="44" t="s">
        <v>85</v>
      </c>
      <c r="E115" s="45">
        <v>0</v>
      </c>
      <c r="F115" s="48" t="s">
        <v>2063</v>
      </c>
      <c r="G115" s="10"/>
      <c r="H115" s="60"/>
      <c r="I115" s="60"/>
      <c r="J115" s="10"/>
      <c r="K115" s="10"/>
      <c r="L115" s="10"/>
      <c r="M115" s="10"/>
      <c r="N115" s="10"/>
      <c r="O115" s="10"/>
      <c r="P115" s="18"/>
      <c r="Q115" s="18"/>
      <c r="R115" s="18"/>
    </row>
    <row r="116" spans="4:35" ht="14.45" customHeight="1" x14ac:dyDescent="0.25">
      <c r="D116" s="44" t="s">
        <v>86</v>
      </c>
      <c r="E116" s="45">
        <v>0</v>
      </c>
      <c r="F116" s="48" t="s">
        <v>2063</v>
      </c>
      <c r="G116" s="10"/>
      <c r="H116" s="60"/>
      <c r="I116" s="60"/>
      <c r="J116" s="10"/>
      <c r="K116" s="10"/>
      <c r="L116" s="10"/>
      <c r="M116" s="10"/>
    </row>
    <row r="117" spans="4:35" ht="14.45" customHeight="1" x14ac:dyDescent="0.25">
      <c r="D117" s="44" t="s">
        <v>87</v>
      </c>
      <c r="E117" s="45">
        <v>0</v>
      </c>
      <c r="F117" s="48" t="s">
        <v>2063</v>
      </c>
      <c r="G117" s="10"/>
      <c r="H117" s="60"/>
      <c r="I117" s="60"/>
      <c r="J117" s="10"/>
      <c r="K117" s="10"/>
      <c r="L117" s="10"/>
      <c r="M117" s="10"/>
    </row>
    <row r="118" spans="4:35" ht="14.45" customHeight="1" x14ac:dyDescent="0.25">
      <c r="D118" s="44" t="s">
        <v>88</v>
      </c>
      <c r="E118" s="45">
        <v>0</v>
      </c>
      <c r="F118" s="48" t="s">
        <v>2063</v>
      </c>
      <c r="G118" s="10"/>
      <c r="H118" s="60"/>
      <c r="I118" s="60"/>
      <c r="J118" s="10"/>
      <c r="K118" s="10"/>
      <c r="L118" s="10"/>
      <c r="M118" s="10"/>
      <c r="N118" s="10"/>
      <c r="O118" s="10"/>
      <c r="P118" s="18"/>
      <c r="Q118" s="18"/>
      <c r="R118" s="18"/>
    </row>
    <row r="119" spans="4:35" ht="14.45" customHeight="1" x14ac:dyDescent="0.25">
      <c r="D119" s="44" t="s">
        <v>89</v>
      </c>
      <c r="E119" s="45">
        <v>0</v>
      </c>
      <c r="F119" s="48" t="s">
        <v>2063</v>
      </c>
      <c r="G119" s="10"/>
      <c r="H119" s="60"/>
      <c r="I119" s="60"/>
      <c r="J119" s="10"/>
      <c r="K119" s="10"/>
      <c r="L119" s="10"/>
      <c r="M119" s="10"/>
      <c r="N119" s="10"/>
      <c r="O119" s="10"/>
      <c r="P119" s="18"/>
      <c r="Q119" s="18"/>
      <c r="R119" s="18"/>
    </row>
    <row r="120" spans="4:35" ht="14.45" customHeight="1" x14ac:dyDescent="0.25">
      <c r="D120" s="44" t="s">
        <v>90</v>
      </c>
      <c r="E120" s="45">
        <v>0</v>
      </c>
      <c r="F120" s="48" t="s">
        <v>2063</v>
      </c>
      <c r="G120" s="10"/>
      <c r="H120" s="60"/>
      <c r="I120" s="60"/>
      <c r="J120" s="10"/>
      <c r="K120" s="10"/>
      <c r="L120" s="10"/>
      <c r="M120" s="10"/>
      <c r="N120" s="10"/>
      <c r="O120" s="10"/>
      <c r="P120" s="18"/>
      <c r="Q120" s="18"/>
      <c r="R120" s="18"/>
    </row>
    <row r="121" spans="4:35" ht="14.45" customHeight="1" x14ac:dyDescent="0.25">
      <c r="D121" s="44" t="s">
        <v>91</v>
      </c>
      <c r="E121" s="45">
        <v>0</v>
      </c>
      <c r="F121" s="48" t="s">
        <v>2063</v>
      </c>
      <c r="G121" s="10"/>
      <c r="H121" s="60"/>
      <c r="I121" s="60"/>
      <c r="J121" s="10"/>
      <c r="K121" s="10"/>
      <c r="L121" s="10"/>
      <c r="M121" s="10"/>
      <c r="N121" s="10"/>
      <c r="O121" s="10"/>
      <c r="P121" s="18"/>
      <c r="Q121" s="18"/>
      <c r="R121" s="18"/>
    </row>
    <row r="122" spans="4:35" ht="14.45" customHeight="1" x14ac:dyDescent="0.25">
      <c r="D122" s="44" t="s">
        <v>93</v>
      </c>
      <c r="E122" s="45">
        <v>0</v>
      </c>
      <c r="F122" s="48" t="s">
        <v>2063</v>
      </c>
      <c r="G122" s="10"/>
      <c r="H122" s="10"/>
      <c r="I122" s="10"/>
      <c r="J122" s="10"/>
      <c r="K122" s="10"/>
      <c r="L122" s="10"/>
      <c r="M122" s="10"/>
      <c r="N122" s="10"/>
      <c r="O122" s="10"/>
      <c r="P122" s="18"/>
      <c r="Q122" s="18"/>
      <c r="R122" s="18"/>
    </row>
    <row r="123" spans="4:35" ht="9" customHeight="1" x14ac:dyDescent="0.25">
      <c r="E123" s="58"/>
      <c r="F123" s="50"/>
      <c r="G123" s="27"/>
      <c r="H123" s="27"/>
      <c r="I123" s="27"/>
      <c r="J123" s="27"/>
      <c r="K123" s="27"/>
      <c r="L123" s="27"/>
      <c r="M123" s="27"/>
      <c r="N123" s="27"/>
    </row>
    <row r="124" spans="4:35" ht="14.45" customHeight="1" x14ac:dyDescent="0.25">
      <c r="D124" s="28" t="s">
        <v>212</v>
      </c>
      <c r="E124" s="63">
        <v>0</v>
      </c>
      <c r="F124" s="59" t="s">
        <v>2063</v>
      </c>
    </row>
    <row r="125" spans="4:35" ht="9" customHeight="1" x14ac:dyDescent="0.25">
      <c r="E125" s="54"/>
      <c r="F125" s="56"/>
    </row>
    <row r="126" spans="4:35" x14ac:dyDescent="0.25">
      <c r="W126" s="11"/>
      <c r="X126" s="11"/>
      <c r="Y126" s="11"/>
      <c r="Z126" s="11"/>
      <c r="AA126" s="11"/>
      <c r="AB126" s="11"/>
      <c r="AC126" s="11"/>
      <c r="AD126" s="11"/>
      <c r="AE126" s="11"/>
      <c r="AF126" s="11"/>
      <c r="AG126" s="11"/>
      <c r="AH126" s="11"/>
      <c r="AI126" s="11"/>
    </row>
    <row r="128" spans="4:35"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7"/>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83" priority="3" operator="equal">
      <formula>"No"</formula>
    </cfRule>
    <cfRule type="cellIs" dxfId="282" priority="4" operator="equal">
      <formula>"Yes"</formula>
    </cfRule>
  </conditionalFormatting>
  <conditionalFormatting sqref="B29">
    <cfRule type="cellIs" dxfId="281" priority="5" operator="equal">
      <formula>"No"</formula>
    </cfRule>
    <cfRule type="cellIs" dxfId="280" priority="6" operator="equal">
      <formula>"Yes"</formula>
    </cfRule>
  </conditionalFormatting>
  <conditionalFormatting sqref="B44">
    <cfRule type="cellIs" dxfId="279" priority="11" operator="equal">
      <formula>"No"</formula>
    </cfRule>
    <cfRule type="cellIs" dxfId="278" priority="12" operator="equal">
      <formula>"Yes"</formula>
    </cfRule>
  </conditionalFormatting>
  <conditionalFormatting sqref="B77">
    <cfRule type="cellIs" dxfId="277" priority="1" operator="equal">
      <formula>"No"</formula>
    </cfRule>
    <cfRule type="cellIs" dxfId="27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D29B8-E967-43BC-BF51-07ED6AB3817E}">
  <sheetPr codeName="Sheet9"/>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71" customWidth="1"/>
    <col min="24" max="24" width="8.7109375" style="71"/>
    <col min="25" max="25" width="2.5703125" style="71" customWidth="1"/>
    <col min="26" max="26" width="8.7109375" style="71"/>
    <col min="27" max="27" width="25.5703125" style="71" customWidth="1"/>
    <col min="28" max="28" width="18.28515625" style="71" customWidth="1"/>
    <col min="29" max="29" width="2.5703125" style="71" customWidth="1"/>
    <col min="30" max="30" width="8.7109375" style="71"/>
    <col min="31" max="31" width="2.5703125" style="71" customWidth="1"/>
    <col min="32" max="35" width="8.7109375" style="71"/>
    <col min="36" max="16384" width="8.7109375" style="11"/>
  </cols>
  <sheetData>
    <row r="1" spans="1:35"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5"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W2" s="74"/>
      <c r="X2" s="74"/>
      <c r="Y2" s="74"/>
      <c r="Z2" s="74"/>
      <c r="AA2" s="72" t="s">
        <v>235</v>
      </c>
      <c r="AB2" s="75">
        <v>46113</v>
      </c>
      <c r="AC2" s="74"/>
      <c r="AD2" s="74"/>
      <c r="AE2" s="74"/>
      <c r="AF2" s="74"/>
      <c r="AG2" s="74"/>
      <c r="AH2" s="74"/>
      <c r="AI2" s="74"/>
    </row>
    <row r="3" spans="1:35" s="1" customFormat="1" x14ac:dyDescent="0.2">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2">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2">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2">
      <c r="A6" s="24"/>
      <c r="B6" s="41" t="s">
        <v>125</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25">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25">
      <c r="A8" s="24"/>
      <c r="B8" s="43" t="s">
        <v>228</v>
      </c>
      <c r="C8" s="3"/>
      <c r="T8" s="15"/>
      <c r="U8" s="15"/>
      <c r="V8" s="15"/>
      <c r="W8" s="15"/>
      <c r="X8" s="15"/>
      <c r="Y8" s="15"/>
      <c r="Z8" s="15"/>
      <c r="AA8" s="15"/>
      <c r="AB8" s="15"/>
      <c r="AC8" s="15"/>
      <c r="AD8" s="15"/>
      <c r="AE8" s="15"/>
      <c r="AF8" s="15"/>
      <c r="AG8" s="3"/>
      <c r="AH8" s="3"/>
      <c r="AI8" s="3"/>
    </row>
    <row r="9" spans="1:35" x14ac:dyDescent="0.25">
      <c r="A9" s="23"/>
      <c r="B9" s="12"/>
    </row>
    <row r="10" spans="1:35" x14ac:dyDescent="0.25">
      <c r="A10" s="23"/>
      <c r="B10" s="12"/>
    </row>
    <row r="11" spans="1:35" x14ac:dyDescent="0.25">
      <c r="A11" s="23"/>
    </row>
    <row r="12" spans="1:35" ht="20.100000000000001" customHeight="1" x14ac:dyDescent="0.25">
      <c r="C12" s="40"/>
      <c r="D12" s="40"/>
      <c r="P12" s="71"/>
      <c r="Q12" s="71"/>
      <c r="R12" s="71"/>
      <c r="S12" s="71"/>
      <c r="T12" s="71"/>
    </row>
    <row r="13" spans="1:35" ht="6" customHeight="1" x14ac:dyDescent="0.25">
      <c r="P13" s="71"/>
      <c r="Q13" s="71"/>
      <c r="R13" s="71"/>
      <c r="S13" s="71"/>
      <c r="T13" s="71"/>
    </row>
    <row r="14" spans="1:35" ht="30" customHeight="1" x14ac:dyDescent="0.25">
      <c r="B14" s="39" t="s">
        <v>1035</v>
      </c>
      <c r="E14" s="157" t="s">
        <v>210</v>
      </c>
      <c r="F14" s="157"/>
      <c r="G14" s="32"/>
      <c r="H14" s="33" t="s">
        <v>237</v>
      </c>
      <c r="I14" s="34" t="s">
        <v>238</v>
      </c>
      <c r="J14" s="32"/>
      <c r="K14" s="157" t="s">
        <v>213</v>
      </c>
      <c r="L14" s="157"/>
      <c r="M14" s="13"/>
      <c r="N14" s="13"/>
      <c r="O14" s="15"/>
      <c r="P14" s="71"/>
      <c r="Q14" s="71"/>
      <c r="R14" s="71"/>
      <c r="S14" s="71"/>
      <c r="T14" s="71"/>
      <c r="U14" s="71"/>
      <c r="V14" s="71"/>
    </row>
    <row r="15" spans="1:35" ht="15.6" customHeight="1" x14ac:dyDescent="0.25">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25">
      <c r="E16" s="51"/>
      <c r="G16" s="57"/>
      <c r="J16" s="57"/>
      <c r="L16" s="52"/>
      <c r="N16" s="14"/>
      <c r="O16" s="5"/>
      <c r="P16" s="38" t="s">
        <v>146</v>
      </c>
      <c r="Q16" s="38" t="s">
        <v>133</v>
      </c>
      <c r="R16" s="73" t="s">
        <v>231</v>
      </c>
      <c r="S16" s="71"/>
      <c r="T16" s="71"/>
      <c r="U16" s="71"/>
      <c r="V16" s="71"/>
    </row>
    <row r="17" spans="1:28" ht="14.45" customHeight="1" x14ac:dyDescent="0.25">
      <c r="A17" s="23"/>
      <c r="D17" s="44" t="s">
        <v>121</v>
      </c>
      <c r="E17" s="45">
        <v>0</v>
      </c>
      <c r="F17" s="46" t="s">
        <v>2063</v>
      </c>
      <c r="G17" s="47"/>
      <c r="H17" s="53">
        <v>0</v>
      </c>
      <c r="I17" s="53">
        <v>0</v>
      </c>
      <c r="J17" s="47"/>
      <c r="K17" s="46" t="s">
        <v>2063</v>
      </c>
      <c r="L17" s="48" t="s">
        <v>2063</v>
      </c>
      <c r="M17" s="14"/>
      <c r="N17" s="14"/>
      <c r="O17" s="5"/>
      <c r="P17" s="76">
        <v>0</v>
      </c>
      <c r="Q17" s="76">
        <v>0</v>
      </c>
      <c r="R17" s="5">
        <v>0</v>
      </c>
      <c r="S17" s="71"/>
      <c r="T17" s="71"/>
      <c r="U17" s="71"/>
      <c r="V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5"/>
      <c r="P18" s="76">
        <v>0</v>
      </c>
      <c r="Q18" s="76">
        <v>0</v>
      </c>
      <c r="R18" s="5">
        <v>0</v>
      </c>
      <c r="S18" s="71"/>
      <c r="T18" s="71"/>
      <c r="U18" s="71"/>
      <c r="V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5"/>
      <c r="P19" s="76">
        <v>0</v>
      </c>
      <c r="Q19" s="76">
        <v>0</v>
      </c>
      <c r="R19" s="5">
        <v>0</v>
      </c>
      <c r="S19" s="71"/>
      <c r="T19" s="71"/>
      <c r="U19" s="71"/>
      <c r="V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5"/>
      <c r="P20" s="76">
        <v>0</v>
      </c>
      <c r="Q20" s="76">
        <v>0</v>
      </c>
      <c r="R20" s="5">
        <v>0</v>
      </c>
      <c r="S20" s="71"/>
      <c r="T20" s="71"/>
      <c r="U20" s="71"/>
      <c r="V20" s="71"/>
      <c r="AA20" s="73"/>
      <c r="AB20" s="75"/>
    </row>
    <row r="21" spans="1:28" ht="9" customHeight="1" x14ac:dyDescent="0.25">
      <c r="A21" s="25"/>
      <c r="D21" s="29"/>
      <c r="E21" s="49"/>
      <c r="F21" s="14"/>
      <c r="G21" s="10"/>
      <c r="H21" s="10"/>
      <c r="I21" s="10"/>
      <c r="J21" s="10"/>
      <c r="K21" s="14"/>
      <c r="L21" s="50"/>
      <c r="M21" s="14"/>
      <c r="N21" s="14"/>
      <c r="O21" s="5"/>
      <c r="P21" s="5"/>
      <c r="Q21" s="5"/>
      <c r="R21" s="5"/>
      <c r="S21" s="71"/>
      <c r="T21" s="71"/>
      <c r="U21" s="71"/>
      <c r="V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5"/>
      <c r="P22" s="5">
        <v>0</v>
      </c>
      <c r="Q22" s="5">
        <v>0</v>
      </c>
      <c r="R22" s="5">
        <v>0</v>
      </c>
      <c r="S22" s="71"/>
      <c r="T22" s="71"/>
      <c r="U22" s="71"/>
      <c r="V22" s="71"/>
      <c r="AA22" s="73"/>
      <c r="AB22" s="75"/>
    </row>
    <row r="23" spans="1:28" ht="9" customHeight="1" x14ac:dyDescent="0.25">
      <c r="A23" s="25"/>
      <c r="E23" s="54"/>
      <c r="F23" s="55"/>
      <c r="G23" s="55"/>
      <c r="H23" s="55"/>
      <c r="I23" s="55"/>
      <c r="J23" s="55"/>
      <c r="K23" s="55"/>
      <c r="L23" s="56"/>
      <c r="O23" s="71"/>
      <c r="P23" s="71"/>
      <c r="Q23" s="71"/>
      <c r="R23" s="71"/>
      <c r="S23" s="71"/>
      <c r="T23" s="71"/>
      <c r="U23" s="71"/>
      <c r="V23" s="71"/>
      <c r="AA23" s="73"/>
      <c r="AB23" s="75"/>
    </row>
    <row r="24" spans="1:28" x14ac:dyDescent="0.25">
      <c r="A24" s="25"/>
      <c r="O24" s="71"/>
      <c r="P24" s="71"/>
      <c r="Q24" s="71"/>
      <c r="R24" s="71"/>
      <c r="S24" s="71"/>
      <c r="T24" s="71"/>
      <c r="U24" s="71"/>
      <c r="V24" s="71"/>
      <c r="AA24" s="73"/>
      <c r="AB24" s="75"/>
    </row>
    <row r="25" spans="1:28" x14ac:dyDescent="0.25">
      <c r="A25" s="25"/>
      <c r="O25" s="71"/>
      <c r="P25" s="71"/>
      <c r="Q25" s="71"/>
      <c r="R25" s="71"/>
      <c r="S25" s="71"/>
      <c r="T25" s="71"/>
      <c r="U25" s="71"/>
      <c r="V25" s="71"/>
      <c r="AA25" s="73"/>
      <c r="AB25" s="75"/>
    </row>
    <row r="26" spans="1:28" x14ac:dyDescent="0.25">
      <c r="A26" s="25"/>
      <c r="O26" s="71"/>
      <c r="P26" s="71"/>
      <c r="Q26" s="71"/>
      <c r="R26" s="71"/>
      <c r="S26" s="71"/>
      <c r="T26" s="71"/>
      <c r="U26" s="71"/>
      <c r="V26" s="71"/>
      <c r="AA26" s="73"/>
      <c r="AB26" s="75"/>
    </row>
    <row r="27" spans="1:28" ht="20.100000000000001" customHeight="1" x14ac:dyDescent="0.25">
      <c r="C27" s="40"/>
      <c r="D27" s="40"/>
      <c r="O27" s="71"/>
      <c r="P27" s="71"/>
      <c r="Q27" s="71"/>
      <c r="R27" s="71"/>
      <c r="S27" s="71"/>
      <c r="T27" s="71"/>
      <c r="U27" s="71"/>
      <c r="V27" s="71"/>
      <c r="AA27" s="73"/>
      <c r="AB27" s="75"/>
    </row>
    <row r="28" spans="1:28" ht="6" customHeight="1" x14ac:dyDescent="0.25">
      <c r="O28" s="71"/>
      <c r="P28" s="71"/>
      <c r="Q28" s="71"/>
      <c r="R28" s="71"/>
      <c r="S28" s="71"/>
      <c r="T28" s="71"/>
      <c r="U28" s="71"/>
      <c r="V28" s="71"/>
      <c r="AA28" s="73"/>
      <c r="AB28" s="75"/>
    </row>
    <row r="29" spans="1:28" ht="30" customHeight="1" x14ac:dyDescent="0.25">
      <c r="B29" s="39" t="s">
        <v>1036</v>
      </c>
      <c r="E29" s="157" t="s">
        <v>210</v>
      </c>
      <c r="F29" s="157"/>
      <c r="G29" s="32"/>
      <c r="H29" s="33" t="s">
        <v>237</v>
      </c>
      <c r="I29" s="34" t="s">
        <v>238</v>
      </c>
      <c r="J29" s="32"/>
      <c r="K29" s="157" t="s">
        <v>213</v>
      </c>
      <c r="L29" s="157"/>
      <c r="M29" s="13"/>
      <c r="N29" s="13"/>
      <c r="O29" s="15"/>
      <c r="P29" s="71"/>
      <c r="Q29" s="71"/>
      <c r="R29" s="71"/>
      <c r="S29" s="71"/>
      <c r="T29" s="71"/>
      <c r="U29" s="71"/>
      <c r="V29" s="71"/>
    </row>
    <row r="30" spans="1:28" ht="15.6" customHeight="1" x14ac:dyDescent="0.25">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25">
      <c r="E31" s="51"/>
      <c r="G31" s="57"/>
      <c r="J31" s="57"/>
      <c r="L31" s="52"/>
      <c r="N31" s="14"/>
      <c r="O31" s="5"/>
      <c r="P31" s="38" t="s">
        <v>146</v>
      </c>
      <c r="Q31" s="38" t="s">
        <v>133</v>
      </c>
      <c r="R31" s="73" t="s">
        <v>231</v>
      </c>
      <c r="S31" s="71"/>
      <c r="T31" s="71"/>
      <c r="U31" s="71"/>
      <c r="V31" s="71"/>
    </row>
    <row r="32" spans="1:28" ht="14.45" customHeight="1" x14ac:dyDescent="0.25">
      <c r="A32" s="25"/>
      <c r="D32" s="44" t="s">
        <v>121</v>
      </c>
      <c r="E32" s="45">
        <v>0</v>
      </c>
      <c r="F32" s="46" t="s">
        <v>2063</v>
      </c>
      <c r="G32" s="47"/>
      <c r="H32" s="53">
        <v>0</v>
      </c>
      <c r="I32" s="53">
        <v>0</v>
      </c>
      <c r="J32" s="47"/>
      <c r="K32" s="46" t="s">
        <v>2063</v>
      </c>
      <c r="L32" s="48" t="s">
        <v>2063</v>
      </c>
      <c r="M32" s="14"/>
      <c r="N32" s="14"/>
      <c r="O32" s="5"/>
      <c r="P32" s="76">
        <v>0</v>
      </c>
      <c r="Q32" s="76">
        <v>0</v>
      </c>
      <c r="R32" s="5">
        <v>0</v>
      </c>
      <c r="S32" s="71"/>
      <c r="T32" s="71"/>
      <c r="U32" s="71"/>
      <c r="V32" s="71"/>
    </row>
    <row r="33" spans="1:22" ht="14.45" customHeight="1" x14ac:dyDescent="0.25">
      <c r="A33" s="25"/>
      <c r="D33" s="44" t="s">
        <v>128</v>
      </c>
      <c r="E33" s="45">
        <v>0</v>
      </c>
      <c r="F33" s="46" t="s">
        <v>2063</v>
      </c>
      <c r="G33" s="47"/>
      <c r="H33" s="53">
        <v>0</v>
      </c>
      <c r="I33" s="53">
        <v>0</v>
      </c>
      <c r="J33" s="47"/>
      <c r="K33" s="46" t="s">
        <v>2063</v>
      </c>
      <c r="L33" s="48" t="s">
        <v>2063</v>
      </c>
      <c r="M33" s="14"/>
      <c r="N33" s="14"/>
      <c r="O33" s="5"/>
      <c r="P33" s="76">
        <v>0</v>
      </c>
      <c r="Q33" s="76">
        <v>0</v>
      </c>
      <c r="R33" s="5">
        <v>0</v>
      </c>
      <c r="S33" s="71"/>
      <c r="T33" s="71"/>
      <c r="U33" s="71"/>
      <c r="V33" s="71"/>
    </row>
    <row r="34" spans="1:22" ht="14.45" customHeight="1" x14ac:dyDescent="0.25">
      <c r="D34" s="44" t="s">
        <v>126</v>
      </c>
      <c r="E34" s="45">
        <v>0</v>
      </c>
      <c r="F34" s="46" t="s">
        <v>2063</v>
      </c>
      <c r="G34" s="47"/>
      <c r="H34" s="53">
        <v>0</v>
      </c>
      <c r="I34" s="53">
        <v>0</v>
      </c>
      <c r="J34" s="47"/>
      <c r="K34" s="46" t="s">
        <v>2063</v>
      </c>
      <c r="L34" s="48" t="s">
        <v>2063</v>
      </c>
      <c r="M34" s="14"/>
      <c r="N34" s="14"/>
      <c r="O34" s="5"/>
      <c r="P34" s="76">
        <v>0</v>
      </c>
      <c r="Q34" s="76">
        <v>0</v>
      </c>
      <c r="R34" s="5">
        <v>0</v>
      </c>
      <c r="S34" s="71"/>
      <c r="T34" s="71"/>
      <c r="U34" s="71"/>
      <c r="V34" s="71"/>
    </row>
    <row r="35" spans="1:22" ht="14.45" customHeight="1" x14ac:dyDescent="0.25">
      <c r="D35" s="44" t="s">
        <v>112</v>
      </c>
      <c r="E35" s="45">
        <v>0</v>
      </c>
      <c r="F35" s="46" t="s">
        <v>2063</v>
      </c>
      <c r="G35" s="47"/>
      <c r="H35" s="53">
        <v>0</v>
      </c>
      <c r="I35" s="53">
        <v>0</v>
      </c>
      <c r="J35" s="47"/>
      <c r="K35" s="46" t="s">
        <v>2063</v>
      </c>
      <c r="L35" s="48" t="s">
        <v>2063</v>
      </c>
      <c r="M35" s="14"/>
      <c r="N35" s="14"/>
      <c r="O35" s="5"/>
      <c r="P35" s="76">
        <v>0</v>
      </c>
      <c r="Q35" s="76">
        <v>0</v>
      </c>
      <c r="R35" s="5">
        <v>0</v>
      </c>
      <c r="S35" s="71"/>
      <c r="T35" s="71"/>
      <c r="U35" s="71"/>
      <c r="V35" s="71"/>
    </row>
    <row r="36" spans="1:22" ht="9" customHeight="1" x14ac:dyDescent="0.25">
      <c r="D36" s="29"/>
      <c r="E36" s="49"/>
      <c r="F36" s="14"/>
      <c r="G36" s="10"/>
      <c r="H36" s="10"/>
      <c r="I36" s="10"/>
      <c r="J36" s="10"/>
      <c r="K36" s="14"/>
      <c r="L36" s="50"/>
      <c r="M36" s="14"/>
      <c r="N36" s="14"/>
      <c r="O36" s="5"/>
      <c r="P36" s="5"/>
      <c r="Q36" s="5"/>
      <c r="R36" s="5"/>
      <c r="S36" s="71"/>
      <c r="T36" s="71"/>
      <c r="U36" s="71"/>
      <c r="V36" s="71"/>
    </row>
    <row r="37" spans="1:22" ht="14.45" customHeight="1" x14ac:dyDescent="0.25">
      <c r="D37" s="28" t="s">
        <v>212</v>
      </c>
      <c r="E37" s="63">
        <v>0</v>
      </c>
      <c r="F37" s="64" t="s">
        <v>2063</v>
      </c>
      <c r="G37" s="65"/>
      <c r="H37" s="65">
        <v>0</v>
      </c>
      <c r="I37" s="65">
        <v>0</v>
      </c>
      <c r="J37" s="65"/>
      <c r="K37" s="64" t="s">
        <v>2063</v>
      </c>
      <c r="L37" s="66" t="s">
        <v>2063</v>
      </c>
      <c r="M37" s="14"/>
      <c r="N37" s="14"/>
      <c r="O37" s="5"/>
      <c r="P37" s="5">
        <v>0</v>
      </c>
      <c r="Q37" s="5">
        <v>0</v>
      </c>
      <c r="R37" s="5">
        <v>0</v>
      </c>
      <c r="S37" s="71"/>
      <c r="T37" s="71"/>
      <c r="U37" s="71"/>
      <c r="V37" s="71"/>
    </row>
    <row r="38" spans="1:22" ht="9" customHeight="1" x14ac:dyDescent="0.25">
      <c r="E38" s="54"/>
      <c r="F38" s="55"/>
      <c r="G38" s="55"/>
      <c r="H38" s="55"/>
      <c r="I38" s="55"/>
      <c r="J38" s="55"/>
      <c r="K38" s="55"/>
      <c r="L38" s="56"/>
      <c r="O38" s="71"/>
      <c r="P38" s="71"/>
      <c r="Q38" s="71"/>
      <c r="R38" s="71"/>
      <c r="S38" s="71"/>
      <c r="T38" s="71"/>
      <c r="U38" s="71"/>
      <c r="V38" s="71"/>
    </row>
    <row r="39" spans="1:22" x14ac:dyDescent="0.25">
      <c r="O39" s="71"/>
      <c r="P39" s="71"/>
      <c r="Q39" s="71"/>
      <c r="R39" s="71"/>
      <c r="S39" s="71"/>
      <c r="T39" s="71"/>
      <c r="U39" s="71"/>
      <c r="V39" s="71"/>
    </row>
    <row r="40" spans="1:22" x14ac:dyDescent="0.25">
      <c r="O40" s="71"/>
      <c r="P40" s="71"/>
      <c r="Q40" s="71"/>
      <c r="R40" s="71"/>
      <c r="S40" s="71"/>
      <c r="T40" s="71"/>
      <c r="U40" s="71"/>
      <c r="V40" s="71"/>
    </row>
    <row r="41" spans="1:22" x14ac:dyDescent="0.25">
      <c r="O41" s="71"/>
      <c r="P41" s="71"/>
      <c r="Q41" s="71"/>
      <c r="R41" s="71"/>
      <c r="S41" s="71"/>
      <c r="T41" s="71"/>
      <c r="U41" s="71"/>
      <c r="V41" s="71"/>
    </row>
    <row r="42" spans="1:22" ht="20.100000000000001" customHeight="1" x14ac:dyDescent="0.25">
      <c r="C42" s="40"/>
      <c r="D42" s="40"/>
      <c r="O42" s="71"/>
      <c r="P42" s="71"/>
      <c r="Q42" s="71"/>
      <c r="R42" s="71"/>
      <c r="S42" s="71"/>
      <c r="T42" s="71"/>
      <c r="U42" s="71"/>
      <c r="V42" s="71"/>
    </row>
    <row r="43" spans="1:22" ht="6" customHeight="1" x14ac:dyDescent="0.25">
      <c r="O43" s="71"/>
      <c r="P43" s="71"/>
      <c r="Q43" s="71"/>
      <c r="R43" s="71"/>
      <c r="S43" s="71"/>
      <c r="T43" s="71"/>
      <c r="U43" s="71"/>
      <c r="V43" s="71"/>
    </row>
    <row r="44" spans="1:22" ht="30" customHeight="1" x14ac:dyDescent="0.25">
      <c r="B44" s="39" t="s">
        <v>1037</v>
      </c>
      <c r="E44" s="157" t="s">
        <v>210</v>
      </c>
      <c r="F44" s="158"/>
      <c r="G44" s="32"/>
      <c r="H44" s="33" t="s">
        <v>237</v>
      </c>
      <c r="I44" s="34" t="s">
        <v>238</v>
      </c>
      <c r="J44" s="32"/>
      <c r="K44" s="159" t="s">
        <v>213</v>
      </c>
      <c r="L44" s="160"/>
      <c r="M44" s="13"/>
      <c r="N44" s="13"/>
      <c r="O44" s="15"/>
      <c r="P44" s="71"/>
      <c r="Q44" s="71"/>
      <c r="R44" s="71"/>
      <c r="S44" s="71"/>
      <c r="T44" s="71"/>
      <c r="U44" s="71"/>
      <c r="V44" s="71"/>
    </row>
    <row r="45" spans="1:22" ht="15.6" customHeight="1" x14ac:dyDescent="0.25">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25">
      <c r="E46" s="51"/>
      <c r="G46" s="57"/>
      <c r="J46" s="57"/>
      <c r="L46" s="52"/>
      <c r="N46" s="14"/>
      <c r="O46" s="5"/>
      <c r="P46" s="38" t="s">
        <v>146</v>
      </c>
      <c r="Q46" s="38" t="s">
        <v>133</v>
      </c>
      <c r="R46" s="73" t="s">
        <v>231</v>
      </c>
      <c r="S46" s="71"/>
      <c r="T46" s="71"/>
      <c r="U46" s="71"/>
      <c r="V46" s="71"/>
    </row>
    <row r="47" spans="1:22" ht="14.45" customHeight="1" x14ac:dyDescent="0.25">
      <c r="D47" s="44" t="s">
        <v>121</v>
      </c>
      <c r="E47" s="45">
        <v>0</v>
      </c>
      <c r="F47" s="46" t="s">
        <v>2063</v>
      </c>
      <c r="G47" s="47"/>
      <c r="H47" s="47">
        <v>0</v>
      </c>
      <c r="I47" s="47">
        <v>0</v>
      </c>
      <c r="J47" s="47"/>
      <c r="K47" s="46" t="s">
        <v>2063</v>
      </c>
      <c r="L47" s="48" t="s">
        <v>2063</v>
      </c>
      <c r="M47" s="14"/>
      <c r="N47" s="14"/>
      <c r="O47" s="5"/>
      <c r="P47" s="76">
        <v>0</v>
      </c>
      <c r="Q47" s="76">
        <v>0</v>
      </c>
      <c r="R47" s="5">
        <v>0</v>
      </c>
      <c r="S47" s="71"/>
      <c r="T47" s="71"/>
      <c r="U47" s="71"/>
      <c r="V47" s="71"/>
    </row>
    <row r="48" spans="1:22" ht="14.45" customHeight="1" x14ac:dyDescent="0.25">
      <c r="D48" s="44" t="s">
        <v>128</v>
      </c>
      <c r="E48" s="45">
        <v>0</v>
      </c>
      <c r="F48" s="46" t="s">
        <v>2063</v>
      </c>
      <c r="G48" s="47"/>
      <c r="H48" s="47">
        <v>0</v>
      </c>
      <c r="I48" s="47">
        <v>0</v>
      </c>
      <c r="J48" s="47"/>
      <c r="K48" s="46" t="s">
        <v>2063</v>
      </c>
      <c r="L48" s="48" t="s">
        <v>2063</v>
      </c>
      <c r="M48" s="14"/>
      <c r="N48" s="14"/>
      <c r="O48" s="5"/>
      <c r="P48" s="76">
        <v>0</v>
      </c>
      <c r="Q48" s="76">
        <v>0</v>
      </c>
      <c r="R48" s="5">
        <v>0</v>
      </c>
      <c r="S48" s="71"/>
      <c r="T48" s="71"/>
      <c r="U48" s="71"/>
      <c r="V48" s="71"/>
    </row>
    <row r="49" spans="4:22" ht="14.45" customHeight="1" x14ac:dyDescent="0.25">
      <c r="D49" s="44" t="s">
        <v>126</v>
      </c>
      <c r="E49" s="45">
        <v>0</v>
      </c>
      <c r="F49" s="46" t="s">
        <v>2063</v>
      </c>
      <c r="G49" s="47"/>
      <c r="H49" s="47">
        <v>0</v>
      </c>
      <c r="I49" s="47">
        <v>0</v>
      </c>
      <c r="J49" s="47"/>
      <c r="K49" s="46" t="s">
        <v>2063</v>
      </c>
      <c r="L49" s="48" t="s">
        <v>2063</v>
      </c>
      <c r="M49" s="14"/>
      <c r="N49" s="14"/>
      <c r="O49" s="5"/>
      <c r="P49" s="76">
        <v>0</v>
      </c>
      <c r="Q49" s="76">
        <v>0</v>
      </c>
      <c r="R49" s="76">
        <v>0</v>
      </c>
      <c r="S49" s="71"/>
      <c r="T49" s="71"/>
      <c r="U49" s="71"/>
      <c r="V49" s="71"/>
    </row>
    <row r="50" spans="4:22" ht="14.45" customHeight="1" x14ac:dyDescent="0.25">
      <c r="D50" s="44" t="s">
        <v>112</v>
      </c>
      <c r="E50" s="45">
        <v>0</v>
      </c>
      <c r="F50" s="46" t="s">
        <v>2063</v>
      </c>
      <c r="G50" s="47"/>
      <c r="H50" s="47">
        <v>0</v>
      </c>
      <c r="I50" s="47">
        <v>0</v>
      </c>
      <c r="J50" s="47"/>
      <c r="K50" s="46" t="s">
        <v>2063</v>
      </c>
      <c r="L50" s="48" t="s">
        <v>2063</v>
      </c>
      <c r="M50" s="14"/>
      <c r="N50" s="14"/>
      <c r="O50" s="5"/>
      <c r="P50" s="76">
        <v>0</v>
      </c>
      <c r="Q50" s="76">
        <v>0</v>
      </c>
      <c r="R50" s="5">
        <v>0</v>
      </c>
      <c r="S50" s="71"/>
      <c r="T50" s="71"/>
      <c r="U50" s="71"/>
      <c r="V50" s="71"/>
    </row>
    <row r="51" spans="4:22" ht="9" customHeight="1" x14ac:dyDescent="0.25">
      <c r="D51" s="29"/>
      <c r="E51" s="49"/>
      <c r="F51" s="14"/>
      <c r="G51" s="10"/>
      <c r="H51" s="10"/>
      <c r="I51" s="10"/>
      <c r="J51" s="10"/>
      <c r="K51" s="14"/>
      <c r="L51" s="50"/>
      <c r="M51" s="14"/>
      <c r="N51" s="14"/>
      <c r="O51" s="5"/>
      <c r="P51" s="5"/>
      <c r="Q51" s="5"/>
      <c r="R51" s="5"/>
      <c r="S51" s="71"/>
      <c r="T51" s="71"/>
      <c r="U51" s="71"/>
      <c r="V51" s="71"/>
    </row>
    <row r="52" spans="4:22" ht="14.45" customHeight="1" x14ac:dyDescent="0.25">
      <c r="D52" s="28" t="s">
        <v>212</v>
      </c>
      <c r="E52" s="63">
        <v>0</v>
      </c>
      <c r="F52" s="64" t="s">
        <v>2063</v>
      </c>
      <c r="G52" s="65"/>
      <c r="H52" s="65">
        <v>0</v>
      </c>
      <c r="I52" s="65">
        <v>0</v>
      </c>
      <c r="J52" s="65"/>
      <c r="K52" s="64" t="s">
        <v>2063</v>
      </c>
      <c r="L52" s="66" t="s">
        <v>2063</v>
      </c>
      <c r="M52" s="14"/>
      <c r="N52" s="10"/>
      <c r="O52" s="5"/>
      <c r="P52" s="76">
        <v>0</v>
      </c>
      <c r="Q52" s="76">
        <v>0</v>
      </c>
      <c r="R52" s="76">
        <v>0</v>
      </c>
      <c r="S52" s="71"/>
      <c r="T52" s="71"/>
      <c r="U52" s="71"/>
      <c r="V52" s="71"/>
    </row>
    <row r="53" spans="4:22" ht="9" customHeight="1" x14ac:dyDescent="0.25">
      <c r="E53" s="54"/>
      <c r="F53" s="55"/>
      <c r="G53" s="55"/>
      <c r="H53" s="55"/>
      <c r="I53" s="55"/>
      <c r="J53" s="55"/>
      <c r="K53" s="55"/>
      <c r="L53" s="56"/>
      <c r="O53" s="71"/>
      <c r="P53" s="71"/>
      <c r="Q53" s="71"/>
      <c r="R53" s="71"/>
      <c r="S53" s="71"/>
      <c r="T53" s="71"/>
      <c r="U53" s="71"/>
      <c r="V53" s="71"/>
    </row>
    <row r="54" spans="4:22" x14ac:dyDescent="0.25">
      <c r="O54" s="71"/>
      <c r="P54" s="71"/>
      <c r="Q54" s="71"/>
      <c r="R54" s="71"/>
      <c r="S54" s="71"/>
      <c r="T54" s="71"/>
      <c r="U54" s="71"/>
      <c r="V54" s="71"/>
    </row>
    <row r="55" spans="4:22" x14ac:dyDescent="0.25">
      <c r="O55" s="71"/>
      <c r="P55" s="71"/>
      <c r="Q55" s="71"/>
      <c r="R55" s="71"/>
      <c r="S55" s="71"/>
      <c r="T55" s="71"/>
      <c r="U55" s="71"/>
      <c r="V55" s="71"/>
    </row>
    <row r="56" spans="4:22" ht="30" customHeight="1" x14ac:dyDescent="0.25">
      <c r="E56" s="157" t="s">
        <v>239</v>
      </c>
      <c r="F56" s="158"/>
      <c r="G56" s="32"/>
      <c r="H56" s="15"/>
      <c r="I56" s="15"/>
      <c r="J56" s="15"/>
      <c r="K56" s="15"/>
      <c r="L56" s="37"/>
      <c r="M56" s="13"/>
      <c r="N56" s="13"/>
      <c r="O56" s="15"/>
      <c r="P56" s="71"/>
      <c r="Q56" s="71"/>
      <c r="R56" s="71"/>
      <c r="S56" s="71"/>
      <c r="T56" s="71"/>
      <c r="U56" s="71"/>
      <c r="V56" s="71"/>
    </row>
    <row r="57" spans="4:22" ht="15.6" customHeight="1" x14ac:dyDescent="0.25">
      <c r="D57" s="17"/>
      <c r="E57" s="35" t="s">
        <v>236</v>
      </c>
      <c r="F57" s="36" t="s">
        <v>211</v>
      </c>
      <c r="H57" s="38"/>
      <c r="I57" s="38"/>
      <c r="K57" s="38"/>
      <c r="L57" s="38"/>
      <c r="M57" s="16"/>
      <c r="N57" s="16"/>
      <c r="P57" s="20"/>
      <c r="Q57" s="21"/>
    </row>
    <row r="58" spans="4:22" ht="9" customHeight="1" x14ac:dyDescent="0.25">
      <c r="E58" s="51"/>
      <c r="F58" s="52"/>
      <c r="N58" s="14"/>
      <c r="O58" s="10"/>
      <c r="P58" s="22"/>
      <c r="Q58" s="22"/>
      <c r="R58" s="23"/>
    </row>
    <row r="59" spans="4:22" ht="14.45" customHeight="1" x14ac:dyDescent="0.25">
      <c r="D59" s="44" t="s">
        <v>44</v>
      </c>
      <c r="E59" s="45">
        <v>0</v>
      </c>
      <c r="F59" s="48" t="s">
        <v>2063</v>
      </c>
      <c r="G59" s="10"/>
      <c r="H59" s="10"/>
      <c r="I59" s="10"/>
      <c r="J59" s="10"/>
      <c r="K59" s="10"/>
      <c r="L59" s="10"/>
      <c r="M59" s="10"/>
      <c r="N59" s="10"/>
      <c r="O59" s="10"/>
      <c r="P59" s="18"/>
      <c r="Q59" s="18"/>
      <c r="R59" s="18"/>
    </row>
    <row r="60" spans="4:22" ht="14.45" customHeight="1" x14ac:dyDescent="0.25">
      <c r="D60" s="44" t="s">
        <v>45</v>
      </c>
      <c r="E60" s="45">
        <v>0</v>
      </c>
      <c r="F60" s="48" t="s">
        <v>2063</v>
      </c>
      <c r="G60" s="10"/>
      <c r="H60" s="10"/>
      <c r="I60" s="10"/>
      <c r="J60" s="10"/>
      <c r="K60" s="10"/>
      <c r="L60" s="10"/>
      <c r="M60" s="10"/>
      <c r="N60" s="10"/>
      <c r="O60" s="10"/>
      <c r="P60" s="18"/>
      <c r="Q60" s="18"/>
      <c r="R60" s="18"/>
    </row>
    <row r="61" spans="4:22" ht="14.45" customHeight="1" x14ac:dyDescent="0.25">
      <c r="D61" s="44" t="s">
        <v>46</v>
      </c>
      <c r="E61" s="45">
        <v>0</v>
      </c>
      <c r="F61" s="48" t="s">
        <v>2063</v>
      </c>
      <c r="G61" s="10"/>
      <c r="H61" s="155"/>
      <c r="I61" s="156"/>
      <c r="J61" s="10"/>
      <c r="K61" s="10"/>
      <c r="L61" s="10"/>
      <c r="M61" s="10"/>
      <c r="N61" s="10"/>
      <c r="O61" s="10"/>
      <c r="P61" s="18"/>
      <c r="Q61" s="18"/>
      <c r="R61" s="18"/>
    </row>
    <row r="62" spans="4:22" ht="14.45" customHeight="1" x14ac:dyDescent="0.25">
      <c r="D62" s="44" t="s">
        <v>47</v>
      </c>
      <c r="E62" s="45">
        <v>0</v>
      </c>
      <c r="F62" s="48" t="s">
        <v>2063</v>
      </c>
      <c r="G62" s="10"/>
      <c r="H62" s="156"/>
      <c r="I62" s="156"/>
      <c r="J62" s="10"/>
      <c r="K62" s="10"/>
      <c r="L62" s="10"/>
      <c r="M62" s="10"/>
      <c r="N62" s="10"/>
      <c r="O62" s="10"/>
      <c r="P62" s="18"/>
      <c r="Q62" s="18"/>
      <c r="R62" s="18"/>
    </row>
    <row r="63" spans="4:22" ht="14.45" customHeight="1" x14ac:dyDescent="0.25">
      <c r="D63" s="44" t="s">
        <v>218</v>
      </c>
      <c r="E63" s="45">
        <v>0</v>
      </c>
      <c r="F63" s="48" t="s">
        <v>2063</v>
      </c>
      <c r="G63" s="10"/>
      <c r="H63" s="156"/>
      <c r="I63" s="156"/>
      <c r="J63" s="10"/>
      <c r="K63" s="10"/>
      <c r="L63" s="10"/>
      <c r="M63" s="10"/>
      <c r="N63" s="10"/>
      <c r="O63" s="10"/>
      <c r="P63" s="18"/>
      <c r="Q63" s="18"/>
      <c r="R63" s="18"/>
    </row>
    <row r="64" spans="4:22"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38"/>
      <c r="R98" s="73"/>
      <c r="S98" s="71"/>
      <c r="T98" s="71"/>
      <c r="U98" s="71"/>
      <c r="V98" s="71"/>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7"/>
      <c r="X99" s="7"/>
      <c r="Y99" s="7"/>
      <c r="Z99" s="7"/>
      <c r="AA99" s="7"/>
      <c r="AB99" s="7"/>
      <c r="AC99" s="7"/>
      <c r="AD99" s="7"/>
      <c r="AE99" s="7"/>
      <c r="AF99" s="7"/>
      <c r="AG99" s="7"/>
      <c r="AH99" s="7"/>
      <c r="AI99" s="7"/>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5"/>
      <c r="R105" s="5"/>
      <c r="S105" s="71"/>
      <c r="T105" s="71"/>
      <c r="U105" s="71"/>
      <c r="V105" s="71"/>
    </row>
    <row r="106" spans="2:35" ht="14.45" customHeight="1" x14ac:dyDescent="0.25">
      <c r="D106" s="44" t="s">
        <v>76</v>
      </c>
      <c r="E106" s="45">
        <v>0</v>
      </c>
      <c r="F106" s="48" t="s">
        <v>2063</v>
      </c>
      <c r="G106" s="10"/>
      <c r="H106" s="60"/>
      <c r="I106" s="60"/>
      <c r="J106" s="10"/>
      <c r="K106" s="10"/>
      <c r="L106" s="10"/>
      <c r="M106" s="10"/>
      <c r="N106" s="10"/>
      <c r="O106" s="10"/>
      <c r="P106" s="18"/>
      <c r="Q106" s="5"/>
      <c r="R106" s="5"/>
      <c r="S106" s="71"/>
      <c r="T106" s="71"/>
      <c r="U106" s="71"/>
      <c r="V106" s="71"/>
    </row>
    <row r="107" spans="2:35" ht="14.45" customHeight="1" x14ac:dyDescent="0.25">
      <c r="D107" s="44" t="s">
        <v>77</v>
      </c>
      <c r="E107" s="45">
        <v>0</v>
      </c>
      <c r="F107" s="48" t="s">
        <v>2063</v>
      </c>
      <c r="G107" s="10"/>
      <c r="H107" s="10"/>
      <c r="I107" s="10"/>
      <c r="J107" s="10"/>
      <c r="K107" s="10"/>
      <c r="L107" s="10"/>
      <c r="M107" s="10"/>
      <c r="N107" s="10"/>
      <c r="O107" s="10"/>
      <c r="P107" s="18"/>
      <c r="Q107" s="5"/>
      <c r="R107" s="5"/>
      <c r="S107" s="71"/>
      <c r="T107" s="71"/>
      <c r="U107" s="71"/>
      <c r="V107" s="71"/>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5" ht="14.45" customHeight="1" x14ac:dyDescent="0.25">
      <c r="D113" s="44" t="s">
        <v>83</v>
      </c>
      <c r="E113" s="45">
        <v>0</v>
      </c>
      <c r="F113" s="48" t="s">
        <v>2063</v>
      </c>
      <c r="G113" s="10"/>
      <c r="H113" s="60"/>
      <c r="I113" s="60"/>
      <c r="J113" s="10"/>
      <c r="K113" s="10"/>
      <c r="L113" s="10"/>
      <c r="M113" s="10"/>
      <c r="N113" s="10"/>
      <c r="O113" s="10"/>
      <c r="P113" s="18"/>
      <c r="Q113" s="18"/>
      <c r="R113" s="18"/>
    </row>
    <row r="114" spans="4:35" ht="14.45" customHeight="1" x14ac:dyDescent="0.25">
      <c r="D114" s="44" t="s">
        <v>84</v>
      </c>
      <c r="E114" s="45">
        <v>0</v>
      </c>
      <c r="F114" s="48" t="s">
        <v>2063</v>
      </c>
      <c r="G114" s="10"/>
      <c r="H114" s="60"/>
      <c r="I114" s="60"/>
      <c r="J114" s="10"/>
      <c r="K114" s="10"/>
      <c r="L114" s="10"/>
      <c r="M114" s="10"/>
      <c r="N114" s="10"/>
      <c r="O114" s="10"/>
      <c r="P114" s="18"/>
      <c r="Q114" s="18"/>
      <c r="R114" s="18"/>
    </row>
    <row r="115" spans="4:35" ht="14.45" customHeight="1" x14ac:dyDescent="0.25">
      <c r="D115" s="44" t="s">
        <v>85</v>
      </c>
      <c r="E115" s="45">
        <v>0</v>
      </c>
      <c r="F115" s="48" t="s">
        <v>2063</v>
      </c>
      <c r="G115" s="10"/>
      <c r="H115" s="60"/>
      <c r="I115" s="60"/>
      <c r="J115" s="10"/>
      <c r="K115" s="10"/>
      <c r="L115" s="10"/>
      <c r="M115" s="10"/>
      <c r="N115" s="10"/>
      <c r="O115" s="10"/>
      <c r="P115" s="18"/>
      <c r="Q115" s="18"/>
      <c r="R115" s="18"/>
    </row>
    <row r="116" spans="4:35" ht="14.45" customHeight="1" x14ac:dyDescent="0.25">
      <c r="D116" s="44" t="s">
        <v>86</v>
      </c>
      <c r="E116" s="45">
        <v>0</v>
      </c>
      <c r="F116" s="48" t="s">
        <v>2063</v>
      </c>
      <c r="G116" s="10"/>
      <c r="H116" s="60"/>
      <c r="I116" s="60"/>
      <c r="J116" s="10"/>
      <c r="K116" s="10"/>
      <c r="L116" s="10"/>
      <c r="M116" s="10"/>
    </row>
    <row r="117" spans="4:35" ht="14.45" customHeight="1" x14ac:dyDescent="0.25">
      <c r="D117" s="44" t="s">
        <v>87</v>
      </c>
      <c r="E117" s="45">
        <v>0</v>
      </c>
      <c r="F117" s="48" t="s">
        <v>2063</v>
      </c>
      <c r="G117" s="10"/>
      <c r="H117" s="60"/>
      <c r="I117" s="60"/>
      <c r="J117" s="10"/>
      <c r="K117" s="10"/>
      <c r="L117" s="10"/>
      <c r="M117" s="10"/>
    </row>
    <row r="118" spans="4:35" ht="14.45" customHeight="1" x14ac:dyDescent="0.25">
      <c r="D118" s="44" t="s">
        <v>88</v>
      </c>
      <c r="E118" s="45">
        <v>0</v>
      </c>
      <c r="F118" s="48" t="s">
        <v>2063</v>
      </c>
      <c r="G118" s="10"/>
      <c r="H118" s="60"/>
      <c r="I118" s="60"/>
      <c r="J118" s="10"/>
      <c r="K118" s="10"/>
      <c r="L118" s="10"/>
      <c r="M118" s="10"/>
      <c r="N118" s="10"/>
      <c r="O118" s="10"/>
      <c r="P118" s="18"/>
      <c r="Q118" s="18"/>
      <c r="R118" s="18"/>
    </row>
    <row r="119" spans="4:35" ht="14.45" customHeight="1" x14ac:dyDescent="0.25">
      <c r="D119" s="44" t="s">
        <v>89</v>
      </c>
      <c r="E119" s="45">
        <v>0</v>
      </c>
      <c r="F119" s="48" t="s">
        <v>2063</v>
      </c>
      <c r="G119" s="10"/>
      <c r="H119" s="60"/>
      <c r="I119" s="60"/>
      <c r="J119" s="10"/>
      <c r="K119" s="10"/>
      <c r="L119" s="10"/>
      <c r="M119" s="10"/>
      <c r="N119" s="10"/>
      <c r="O119" s="10"/>
      <c r="P119" s="18"/>
      <c r="Q119" s="18"/>
      <c r="R119" s="18"/>
    </row>
    <row r="120" spans="4:35" ht="14.45" customHeight="1" x14ac:dyDescent="0.25">
      <c r="D120" s="44" t="s">
        <v>90</v>
      </c>
      <c r="E120" s="45">
        <v>0</v>
      </c>
      <c r="F120" s="48" t="s">
        <v>2063</v>
      </c>
      <c r="G120" s="10"/>
      <c r="H120" s="60"/>
      <c r="I120" s="60"/>
      <c r="J120" s="10"/>
      <c r="K120" s="10"/>
      <c r="L120" s="10"/>
      <c r="M120" s="10"/>
      <c r="N120" s="10"/>
      <c r="O120" s="10"/>
      <c r="P120" s="18"/>
      <c r="Q120" s="18"/>
      <c r="R120" s="18"/>
    </row>
    <row r="121" spans="4:35" ht="14.45" customHeight="1" x14ac:dyDescent="0.25">
      <c r="D121" s="44" t="s">
        <v>91</v>
      </c>
      <c r="E121" s="45">
        <v>0</v>
      </c>
      <c r="F121" s="48" t="s">
        <v>2063</v>
      </c>
      <c r="G121" s="10"/>
      <c r="H121" s="60"/>
      <c r="I121" s="60"/>
      <c r="J121" s="10"/>
      <c r="K121" s="10"/>
      <c r="L121" s="10"/>
      <c r="M121" s="10"/>
      <c r="N121" s="10"/>
      <c r="O121" s="10"/>
      <c r="P121" s="18"/>
      <c r="Q121" s="18"/>
      <c r="R121" s="18"/>
    </row>
    <row r="122" spans="4:35" ht="14.45" customHeight="1" x14ac:dyDescent="0.25">
      <c r="D122" s="44" t="s">
        <v>93</v>
      </c>
      <c r="E122" s="45">
        <v>0</v>
      </c>
      <c r="F122" s="48" t="s">
        <v>2063</v>
      </c>
      <c r="G122" s="10"/>
      <c r="H122" s="10"/>
      <c r="I122" s="10"/>
      <c r="J122" s="10"/>
      <c r="K122" s="10"/>
      <c r="L122" s="10"/>
      <c r="M122" s="10"/>
      <c r="N122" s="10"/>
      <c r="O122" s="10"/>
      <c r="P122" s="18"/>
      <c r="Q122" s="18"/>
      <c r="R122" s="18"/>
    </row>
    <row r="123" spans="4:35" ht="9" customHeight="1" x14ac:dyDescent="0.25">
      <c r="E123" s="58"/>
      <c r="F123" s="50"/>
      <c r="G123" s="27"/>
      <c r="H123" s="27"/>
      <c r="I123" s="27"/>
      <c r="J123" s="27"/>
      <c r="K123" s="27"/>
      <c r="L123" s="27"/>
      <c r="M123" s="27"/>
      <c r="N123" s="27"/>
    </row>
    <row r="124" spans="4:35" ht="14.45" customHeight="1" x14ac:dyDescent="0.25">
      <c r="D124" s="28" t="s">
        <v>212</v>
      </c>
      <c r="E124" s="63">
        <v>0</v>
      </c>
      <c r="F124" s="59" t="s">
        <v>2063</v>
      </c>
    </row>
    <row r="125" spans="4:35" ht="9" customHeight="1" x14ac:dyDescent="0.25">
      <c r="E125" s="54"/>
      <c r="F125" s="56"/>
    </row>
    <row r="126" spans="4:35" x14ac:dyDescent="0.25">
      <c r="W126" s="11"/>
      <c r="X126" s="11"/>
      <c r="Y126" s="11"/>
      <c r="Z126" s="11"/>
      <c r="AA126" s="11"/>
      <c r="AB126" s="11"/>
      <c r="AC126" s="11"/>
      <c r="AD126" s="11"/>
      <c r="AE126" s="11"/>
      <c r="AF126" s="11"/>
      <c r="AG126" s="11"/>
      <c r="AH126" s="11"/>
      <c r="AI126" s="11"/>
    </row>
    <row r="128" spans="4:35"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7"/>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75" priority="3" operator="equal">
      <formula>"No"</formula>
    </cfRule>
    <cfRule type="cellIs" dxfId="274" priority="4" operator="equal">
      <formula>"Yes"</formula>
    </cfRule>
  </conditionalFormatting>
  <conditionalFormatting sqref="B29">
    <cfRule type="cellIs" dxfId="273" priority="5" operator="equal">
      <formula>"No"</formula>
    </cfRule>
    <cfRule type="cellIs" dxfId="272" priority="6" operator="equal">
      <formula>"Yes"</formula>
    </cfRule>
  </conditionalFormatting>
  <conditionalFormatting sqref="B44">
    <cfRule type="cellIs" dxfId="271" priority="11" operator="equal">
      <formula>"No"</formula>
    </cfRule>
    <cfRule type="cellIs" dxfId="270" priority="12" operator="equal">
      <formula>"Yes"</formula>
    </cfRule>
  </conditionalFormatting>
  <conditionalFormatting sqref="B77">
    <cfRule type="cellIs" dxfId="269" priority="1" operator="equal">
      <formula>"No"</formula>
    </cfRule>
    <cfRule type="cellIs" dxfId="26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9BF5-2D41-452B-A9CE-7FDF9B5408AA}">
  <sheetPr codeName="Sheet13"/>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140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2</v>
      </c>
      <c r="F19" s="46">
        <v>1</v>
      </c>
      <c r="G19" s="47"/>
      <c r="H19" s="53">
        <v>60</v>
      </c>
      <c r="I19" s="53">
        <v>2</v>
      </c>
      <c r="J19" s="47"/>
      <c r="K19" s="46" t="s">
        <v>2063</v>
      </c>
      <c r="L19" s="48">
        <v>1</v>
      </c>
      <c r="M19" s="14"/>
      <c r="N19" s="14"/>
      <c r="O19" s="10"/>
      <c r="P19" s="76">
        <v>0</v>
      </c>
      <c r="Q19" s="76">
        <v>2</v>
      </c>
      <c r="R19" s="5">
        <v>2</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2</v>
      </c>
      <c r="F22" s="64">
        <v>1</v>
      </c>
      <c r="G22" s="65"/>
      <c r="H22" s="65">
        <v>60</v>
      </c>
      <c r="I22" s="65">
        <v>2</v>
      </c>
      <c r="J22" s="65"/>
      <c r="K22" s="64" t="s">
        <v>2063</v>
      </c>
      <c r="L22" s="66">
        <v>1</v>
      </c>
      <c r="M22" s="14"/>
      <c r="N22" s="14"/>
      <c r="O22" s="10"/>
      <c r="P22" s="5">
        <v>0</v>
      </c>
      <c r="Q22" s="5">
        <v>2</v>
      </c>
      <c r="R22" s="5">
        <v>2</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67" priority="3" operator="equal">
      <formula>"No"</formula>
    </cfRule>
    <cfRule type="cellIs" dxfId="266" priority="4" operator="equal">
      <formula>"Yes"</formula>
    </cfRule>
  </conditionalFormatting>
  <conditionalFormatting sqref="B29">
    <cfRule type="cellIs" dxfId="265" priority="5" operator="equal">
      <formula>"No"</formula>
    </cfRule>
    <cfRule type="cellIs" dxfId="264" priority="6" operator="equal">
      <formula>"Yes"</formula>
    </cfRule>
  </conditionalFormatting>
  <conditionalFormatting sqref="B44">
    <cfRule type="cellIs" dxfId="263" priority="11" operator="equal">
      <formula>"No"</formula>
    </cfRule>
    <cfRule type="cellIs" dxfId="262" priority="12" operator="equal">
      <formula>"Yes"</formula>
    </cfRule>
  </conditionalFormatting>
  <conditionalFormatting sqref="B77">
    <cfRule type="cellIs" dxfId="261" priority="1" operator="equal">
      <formula>"No"</formula>
    </cfRule>
    <cfRule type="cellIs" dxfId="26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8154-9DFA-4EA1-9C39-CCD03930F787}">
  <sheetPr codeName="Sheet12"/>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129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59" priority="3" operator="equal">
      <formula>"No"</formula>
    </cfRule>
    <cfRule type="cellIs" dxfId="258" priority="4" operator="equal">
      <formula>"Yes"</formula>
    </cfRule>
  </conditionalFormatting>
  <conditionalFormatting sqref="B29">
    <cfRule type="cellIs" dxfId="257" priority="5" operator="equal">
      <formula>"No"</formula>
    </cfRule>
    <cfRule type="cellIs" dxfId="256" priority="6" operator="equal">
      <formula>"Yes"</formula>
    </cfRule>
  </conditionalFormatting>
  <conditionalFormatting sqref="B44">
    <cfRule type="cellIs" dxfId="255" priority="11" operator="equal">
      <formula>"No"</formula>
    </cfRule>
    <cfRule type="cellIs" dxfId="254" priority="12" operator="equal">
      <formula>"Yes"</formula>
    </cfRule>
  </conditionalFormatting>
  <conditionalFormatting sqref="B77">
    <cfRule type="cellIs" dxfId="253" priority="1" operator="equal">
      <formula>"No"</formula>
    </cfRule>
    <cfRule type="cellIs" dxfId="25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8B53-05E0-403A-A2DE-38B7D08DCBAE}">
  <sheetPr codeName="Sheet16"/>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157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51" priority="3" operator="equal">
      <formula>"No"</formula>
    </cfRule>
    <cfRule type="cellIs" dxfId="250" priority="4" operator="equal">
      <formula>"Yes"</formula>
    </cfRule>
  </conditionalFormatting>
  <conditionalFormatting sqref="B29">
    <cfRule type="cellIs" dxfId="249" priority="5" operator="equal">
      <formula>"No"</formula>
    </cfRule>
    <cfRule type="cellIs" dxfId="248" priority="6" operator="equal">
      <formula>"Yes"</formula>
    </cfRule>
  </conditionalFormatting>
  <conditionalFormatting sqref="B44">
    <cfRule type="cellIs" dxfId="247" priority="11" operator="equal">
      <formula>"No"</formula>
    </cfRule>
    <cfRule type="cellIs" dxfId="246" priority="12" operator="equal">
      <formula>"Yes"</formula>
    </cfRule>
  </conditionalFormatting>
  <conditionalFormatting sqref="B77">
    <cfRule type="cellIs" dxfId="245" priority="1" operator="equal">
      <formula>"No"</formula>
    </cfRule>
    <cfRule type="cellIs" dxfId="24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Z88"/>
  <sheetViews>
    <sheetView showGridLines="0" tabSelected="1" view="pageBreakPreview" topLeftCell="B4" zoomScaleNormal="100" zoomScaleSheetLayoutView="100" workbookViewId="0">
      <selection activeCell="BC4" sqref="BC4"/>
    </sheetView>
  </sheetViews>
  <sheetFormatPr defaultColWidth="8.7109375" defaultRowHeight="12.75" x14ac:dyDescent="0.2"/>
  <cols>
    <col min="1" max="1" width="2.5703125" style="1" customWidth="1"/>
    <col min="2" max="2" width="38.140625" style="1" bestFit="1" customWidth="1"/>
    <col min="3" max="3" width="38.140625" style="1" hidden="1" customWidth="1"/>
    <col min="4" max="4" width="9.5703125" style="1" hidden="1" customWidth="1"/>
    <col min="5" max="5" width="2.5703125" style="3" customWidth="1"/>
    <col min="6" max="6" width="8.7109375" style="4"/>
    <col min="7" max="8" width="8.7109375" style="4" hidden="1" customWidth="1"/>
    <col min="9" max="9" width="2.5703125" style="5" customWidth="1"/>
    <col min="10" max="10" width="8.7109375" style="4"/>
    <col min="11" max="12" width="8.7109375" style="4" hidden="1" customWidth="1"/>
    <col min="13" max="13" width="2.5703125" style="5" customWidth="1"/>
    <col min="14" max="14" width="8.7109375" style="4"/>
    <col min="15" max="16" width="8.7109375" style="4" hidden="1" customWidth="1"/>
    <col min="17" max="17" width="2.5703125" style="5" customWidth="1"/>
    <col min="18" max="18" width="9.42578125" style="4" bestFit="1" customWidth="1"/>
    <col min="19" max="20" width="9.42578125" style="4" hidden="1" customWidth="1"/>
    <col min="21" max="21" width="2.5703125" style="5" customWidth="1"/>
    <col min="22" max="22" width="9.42578125" style="4" bestFit="1" customWidth="1"/>
    <col min="23" max="24" width="9.42578125" style="4" hidden="1" customWidth="1"/>
    <col min="25" max="25" width="2.5703125" style="5" customWidth="1"/>
    <col min="26" max="26" width="9.42578125" style="4" bestFit="1" customWidth="1"/>
    <col min="27" max="28" width="9.42578125" style="4" hidden="1" customWidth="1"/>
    <col min="29" max="29" width="2.5703125" style="5" customWidth="1"/>
    <col min="30" max="30" width="8.7109375" style="4"/>
    <col min="31" max="32" width="8.7109375" style="4" hidden="1" customWidth="1"/>
    <col min="33" max="33" width="2.5703125" style="5" customWidth="1"/>
    <col min="34" max="34" width="8.7109375" style="4"/>
    <col min="35" max="36" width="8.7109375" style="4" hidden="1" customWidth="1"/>
    <col min="37" max="37" width="2.5703125" style="5" customWidth="1"/>
    <col min="38" max="38" width="8.7109375" style="4"/>
    <col min="39" max="40" width="8.7109375" style="4" hidden="1" customWidth="1"/>
    <col min="41" max="41" width="2.5703125" style="5" customWidth="1"/>
    <col min="42" max="42" width="8.7109375" style="4"/>
    <col min="43" max="44" width="8.7109375" style="4" hidden="1" customWidth="1"/>
    <col min="45" max="45" width="2.5703125" style="5" customWidth="1"/>
    <col min="46" max="46" width="8.7109375" style="4"/>
    <col min="47" max="48" width="8.7109375" style="4" hidden="1" customWidth="1"/>
    <col min="49" max="49" width="2.5703125" style="5" customWidth="1"/>
    <col min="50" max="50" width="8.7109375" style="4"/>
    <col min="51" max="51" width="8.7109375" style="4" hidden="1" customWidth="1"/>
    <col min="52" max="52" width="2.5703125" style="1" customWidth="1"/>
    <col min="53" max="16384" width="8.7109375" style="1"/>
  </cols>
  <sheetData>
    <row r="1" spans="2:52" ht="8.25" customHeight="1" x14ac:dyDescent="0.2">
      <c r="Z1" s="13"/>
      <c r="AH1" s="13"/>
    </row>
    <row r="2" spans="2:52" ht="7.5" customHeight="1" x14ac:dyDescent="0.2"/>
    <row r="3" spans="2:52" ht="21" customHeight="1" thickBot="1" x14ac:dyDescent="0.25">
      <c r="D3" s="15"/>
      <c r="F3" s="105" t="s">
        <v>522</v>
      </c>
      <c r="G3" s="1"/>
      <c r="H3" s="1"/>
      <c r="I3" s="1"/>
      <c r="J3" s="1"/>
      <c r="K3" s="1"/>
      <c r="L3" s="1"/>
      <c r="M3" s="1"/>
      <c r="N3" s="106"/>
      <c r="O3" s="1"/>
      <c r="P3" s="1"/>
      <c r="Q3" s="1"/>
      <c r="R3" s="109"/>
      <c r="S3" s="1"/>
      <c r="T3" s="1"/>
      <c r="U3" s="1"/>
      <c r="V3" s="1"/>
      <c r="W3" s="1"/>
      <c r="X3" s="1"/>
      <c r="Y3" s="1"/>
      <c r="Z3" s="110"/>
      <c r="AA3" s="1"/>
      <c r="AB3" s="1"/>
      <c r="AC3" s="1"/>
      <c r="AD3" s="1"/>
      <c r="AE3" s="1"/>
      <c r="AF3" s="1"/>
      <c r="AG3" s="1"/>
      <c r="AH3" s="111"/>
      <c r="AI3" s="1"/>
      <c r="AJ3" s="1"/>
      <c r="AK3" s="1"/>
      <c r="AL3" s="1"/>
      <c r="AM3" s="1"/>
      <c r="AN3" s="1"/>
      <c r="AO3" s="1"/>
      <c r="AP3" s="1"/>
      <c r="AQ3" s="1"/>
      <c r="AR3" s="1"/>
      <c r="AS3" s="1"/>
      <c r="AT3" s="1"/>
      <c r="AU3" s="1"/>
      <c r="AV3" s="1"/>
      <c r="AW3" s="1"/>
      <c r="AX3" s="1"/>
      <c r="AY3" s="8"/>
    </row>
    <row r="4" spans="2:52" ht="21.6" customHeight="1" x14ac:dyDescent="0.2">
      <c r="B4" s="13"/>
      <c r="C4" s="13"/>
      <c r="D4" s="13"/>
      <c r="E4" s="103"/>
      <c r="F4" s="13"/>
      <c r="G4" s="13"/>
      <c r="H4" s="13"/>
      <c r="I4" s="13"/>
      <c r="J4" s="13"/>
      <c r="K4" s="13"/>
      <c r="L4" s="13"/>
      <c r="M4" s="13"/>
      <c r="N4" s="13"/>
      <c r="O4" s="13"/>
      <c r="P4" s="13"/>
      <c r="Q4" s="150" t="s">
        <v>524</v>
      </c>
      <c r="R4" s="151"/>
      <c r="S4" s="151"/>
      <c r="T4" s="151"/>
      <c r="U4" s="151"/>
      <c r="V4" s="150" t="s">
        <v>525</v>
      </c>
      <c r="W4" s="151"/>
      <c r="X4" s="151"/>
      <c r="Y4" s="151"/>
      <c r="Z4" s="151"/>
      <c r="AA4" s="151"/>
      <c r="AB4" s="151"/>
      <c r="AC4" s="151"/>
      <c r="AD4" s="151"/>
      <c r="AE4" s="108"/>
      <c r="AF4" s="108"/>
      <c r="AG4" s="150" t="s">
        <v>523</v>
      </c>
      <c r="AH4" s="151"/>
      <c r="AI4" s="151"/>
      <c r="AJ4" s="151"/>
      <c r="AK4" s="151"/>
      <c r="AL4" s="13"/>
      <c r="AM4" s="13"/>
      <c r="AN4" s="13"/>
      <c r="AO4" s="13"/>
      <c r="AP4" s="13"/>
      <c r="AQ4" s="13"/>
      <c r="AR4" s="13"/>
      <c r="AS4" s="13"/>
      <c r="AT4" s="13"/>
      <c r="AU4" s="13"/>
      <c r="AV4" s="13"/>
      <c r="AW4" s="13"/>
      <c r="AX4" s="13"/>
      <c r="AY4" s="13"/>
      <c r="AZ4" s="103"/>
    </row>
    <row r="5" spans="2:52" ht="12" customHeight="1" x14ac:dyDescent="0.2">
      <c r="B5" s="13"/>
      <c r="C5" s="13"/>
      <c r="D5" s="13"/>
      <c r="E5" s="103"/>
      <c r="F5" s="1"/>
      <c r="G5" s="13"/>
      <c r="H5" s="13"/>
      <c r="I5" s="13"/>
      <c r="J5" s="13"/>
      <c r="K5" s="13"/>
      <c r="L5" s="13"/>
      <c r="M5" s="13"/>
      <c r="N5" s="13"/>
      <c r="O5" s="13"/>
      <c r="P5" s="13"/>
      <c r="Q5" s="151"/>
      <c r="R5" s="151"/>
      <c r="S5" s="151"/>
      <c r="T5" s="151"/>
      <c r="U5" s="151"/>
      <c r="V5" s="151"/>
      <c r="W5" s="151"/>
      <c r="X5" s="151"/>
      <c r="Y5" s="151"/>
      <c r="Z5" s="151"/>
      <c r="AA5" s="151"/>
      <c r="AB5" s="151"/>
      <c r="AC5" s="151"/>
      <c r="AD5" s="151"/>
      <c r="AE5" s="108"/>
      <c r="AF5" s="108"/>
      <c r="AG5" s="151"/>
      <c r="AH5" s="151"/>
      <c r="AI5" s="151"/>
      <c r="AJ5" s="151"/>
      <c r="AK5" s="151"/>
      <c r="AL5" s="13"/>
      <c r="AM5" s="13"/>
      <c r="AN5" s="13"/>
      <c r="AO5" s="13"/>
      <c r="AP5" s="13"/>
      <c r="AQ5" s="13"/>
      <c r="AR5" s="13"/>
      <c r="AS5" s="13"/>
      <c r="AT5" s="13"/>
      <c r="AU5" s="13"/>
      <c r="AV5" s="13"/>
      <c r="AW5" s="13"/>
      <c r="AX5" s="13"/>
      <c r="AY5" s="13"/>
      <c r="AZ5" s="103"/>
    </row>
    <row r="6" spans="2:52" ht="6" customHeight="1" x14ac:dyDescent="0.2">
      <c r="B6" s="13"/>
      <c r="C6" s="13"/>
      <c r="D6" s="13"/>
      <c r="E6" s="103"/>
      <c r="F6" s="1"/>
      <c r="G6" s="13"/>
      <c r="H6" s="13"/>
      <c r="I6" s="13"/>
      <c r="J6" s="13"/>
      <c r="K6" s="13"/>
      <c r="L6" s="13"/>
      <c r="M6" s="13"/>
      <c r="N6" s="13"/>
      <c r="O6" s="13"/>
      <c r="P6" s="13"/>
      <c r="Q6" s="107"/>
      <c r="R6" s="107"/>
      <c r="S6" s="107"/>
      <c r="T6" s="107"/>
      <c r="U6" s="107"/>
      <c r="V6" s="107"/>
      <c r="W6" s="107"/>
      <c r="X6" s="107"/>
      <c r="Y6" s="107"/>
      <c r="Z6" s="107"/>
      <c r="AA6" s="107"/>
      <c r="AB6" s="107"/>
      <c r="AC6" s="107"/>
      <c r="AD6" s="107"/>
      <c r="AE6" s="108"/>
      <c r="AF6" s="108"/>
      <c r="AG6" s="107"/>
      <c r="AH6" s="107"/>
      <c r="AI6" s="107"/>
      <c r="AJ6" s="107"/>
      <c r="AK6" s="107"/>
      <c r="AL6" s="13"/>
      <c r="AM6" s="13"/>
      <c r="AN6" s="13"/>
      <c r="AO6" s="13"/>
      <c r="AP6" s="13"/>
      <c r="AQ6" s="13"/>
      <c r="AR6" s="13"/>
      <c r="AS6" s="13"/>
      <c r="AT6" s="13"/>
      <c r="AU6" s="13"/>
      <c r="AV6" s="13"/>
      <c r="AW6" s="13"/>
      <c r="AX6" s="13"/>
      <c r="AY6" s="13"/>
      <c r="AZ6" s="103"/>
    </row>
    <row r="7" spans="2:52" ht="21.6" customHeight="1" x14ac:dyDescent="0.2">
      <c r="B7" s="13"/>
      <c r="C7" s="13"/>
      <c r="D7" s="13"/>
      <c r="E7" s="103"/>
      <c r="F7" s="149" t="s">
        <v>1261</v>
      </c>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3"/>
      <c r="AZ7" s="103"/>
    </row>
    <row r="8" spans="2:52" x14ac:dyDescent="0.2">
      <c r="B8" s="104"/>
      <c r="C8" s="104"/>
      <c r="D8" s="104"/>
      <c r="E8" s="103"/>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3"/>
    </row>
    <row r="9" spans="2:52" ht="18.600000000000001" customHeight="1" x14ac:dyDescent="0.2">
      <c r="B9" s="8" t="s">
        <v>186</v>
      </c>
      <c r="C9" s="8"/>
      <c r="F9" s="86" t="s">
        <v>198</v>
      </c>
      <c r="G9" s="86"/>
      <c r="H9" s="15"/>
      <c r="I9" s="15"/>
      <c r="J9" s="86" t="s">
        <v>199</v>
      </c>
      <c r="K9" s="86"/>
      <c r="L9" s="15"/>
      <c r="M9" s="15"/>
      <c r="N9" s="86" t="s">
        <v>200</v>
      </c>
      <c r="O9" s="86"/>
      <c r="P9" s="15"/>
      <c r="Q9" s="15"/>
      <c r="R9" s="86" t="s">
        <v>201</v>
      </c>
      <c r="S9" s="86"/>
      <c r="T9" s="15"/>
      <c r="U9" s="15"/>
      <c r="V9" s="86" t="s">
        <v>202</v>
      </c>
      <c r="W9" s="86"/>
      <c r="X9" s="15"/>
      <c r="Y9" s="15"/>
      <c r="Z9" s="86" t="s">
        <v>203</v>
      </c>
      <c r="AA9" s="86"/>
      <c r="AB9" s="15"/>
      <c r="AC9" s="15"/>
      <c r="AD9" s="86" t="s">
        <v>204</v>
      </c>
      <c r="AE9" s="86"/>
      <c r="AF9" s="15"/>
      <c r="AG9" s="15"/>
      <c r="AH9" s="86" t="s">
        <v>205</v>
      </c>
      <c r="AI9" s="86"/>
      <c r="AJ9" s="15"/>
      <c r="AK9" s="15"/>
      <c r="AL9" s="86" t="s">
        <v>206</v>
      </c>
      <c r="AM9" s="86"/>
      <c r="AN9" s="15"/>
      <c r="AO9" s="15"/>
      <c r="AP9" s="86" t="s">
        <v>207</v>
      </c>
      <c r="AQ9" s="86"/>
      <c r="AR9" s="15"/>
      <c r="AS9" s="15"/>
      <c r="AT9" s="86" t="s">
        <v>197</v>
      </c>
      <c r="AU9" s="86"/>
      <c r="AV9" s="15"/>
      <c r="AW9" s="15"/>
      <c r="AX9" s="86" t="s">
        <v>208</v>
      </c>
      <c r="AY9" s="86"/>
    </row>
    <row r="10" spans="2:52" hidden="1" x14ac:dyDescent="0.2">
      <c r="F10" s="6">
        <v>45839</v>
      </c>
      <c r="G10" s="6">
        <v>45839</v>
      </c>
      <c r="H10" s="6"/>
      <c r="I10" s="7"/>
      <c r="J10" s="6">
        <v>45870</v>
      </c>
      <c r="K10" s="6">
        <v>45870</v>
      </c>
      <c r="L10" s="6"/>
      <c r="M10" s="7"/>
      <c r="N10" s="6">
        <v>45901</v>
      </c>
      <c r="O10" s="6">
        <v>45901</v>
      </c>
      <c r="P10" s="6"/>
      <c r="Q10" s="7"/>
      <c r="R10" s="6">
        <v>45931</v>
      </c>
      <c r="S10" s="6">
        <v>45931</v>
      </c>
      <c r="T10" s="6"/>
      <c r="U10" s="7"/>
      <c r="V10" s="6">
        <v>45962</v>
      </c>
      <c r="W10" s="6">
        <v>45962</v>
      </c>
      <c r="X10" s="6"/>
      <c r="Y10" s="7"/>
      <c r="Z10" s="6">
        <v>45992</v>
      </c>
      <c r="AA10" s="6">
        <v>45992</v>
      </c>
      <c r="AB10" s="6"/>
      <c r="AC10" s="7"/>
      <c r="AD10" s="6">
        <v>46023</v>
      </c>
      <c r="AE10" s="6">
        <v>46023</v>
      </c>
      <c r="AF10" s="6"/>
      <c r="AG10" s="7"/>
      <c r="AH10" s="6">
        <v>46054</v>
      </c>
      <c r="AI10" s="6">
        <v>46054</v>
      </c>
      <c r="AJ10" s="6"/>
      <c r="AK10" s="7"/>
      <c r="AL10" s="6">
        <v>46082</v>
      </c>
      <c r="AM10" s="6">
        <v>46082</v>
      </c>
      <c r="AN10" s="6"/>
      <c r="AO10" s="7"/>
      <c r="AP10" s="6">
        <v>46113</v>
      </c>
      <c r="AQ10" s="6">
        <v>46113</v>
      </c>
      <c r="AR10" s="6"/>
      <c r="AS10" s="7"/>
      <c r="AT10" s="6">
        <v>46143</v>
      </c>
      <c r="AU10" s="6">
        <v>46143</v>
      </c>
      <c r="AV10" s="6"/>
      <c r="AW10" s="7"/>
      <c r="AX10" s="6">
        <v>46174</v>
      </c>
      <c r="AY10" s="119">
        <v>45444</v>
      </c>
    </row>
    <row r="11" spans="2:52" x14ac:dyDescent="0.2">
      <c r="F11" s="1"/>
      <c r="G11" s="6" t="s">
        <v>1014</v>
      </c>
      <c r="H11" s="6"/>
      <c r="J11" s="1"/>
      <c r="K11" s="6" t="s">
        <v>1014</v>
      </c>
      <c r="L11" s="6"/>
      <c r="M11" s="6"/>
      <c r="N11" s="7"/>
      <c r="O11" s="6" t="s">
        <v>1014</v>
      </c>
      <c r="P11" s="6"/>
      <c r="Q11" s="6"/>
      <c r="R11" s="7"/>
      <c r="S11" s="6" t="s">
        <v>1014</v>
      </c>
      <c r="T11" s="6"/>
      <c r="U11" s="6"/>
      <c r="V11" s="7"/>
      <c r="W11" s="6" t="s">
        <v>1014</v>
      </c>
      <c r="X11" s="6"/>
      <c r="Y11" s="6"/>
      <c r="Z11" s="7"/>
      <c r="AA11" s="6" t="s">
        <v>1014</v>
      </c>
      <c r="AB11" s="6"/>
      <c r="AC11" s="6"/>
      <c r="AD11" s="7"/>
      <c r="AE11" s="6" t="s">
        <v>1014</v>
      </c>
      <c r="AF11" s="6"/>
      <c r="AG11" s="6"/>
      <c r="AH11" s="7"/>
      <c r="AI11" s="6" t="s">
        <v>1014</v>
      </c>
      <c r="AJ11" s="6"/>
      <c r="AK11" s="6"/>
      <c r="AL11" s="7"/>
      <c r="AM11" s="6" t="s">
        <v>1014</v>
      </c>
      <c r="AN11" s="6"/>
      <c r="AO11" s="6"/>
      <c r="AP11" s="7"/>
      <c r="AQ11" s="6" t="s">
        <v>1014</v>
      </c>
      <c r="AR11" s="6"/>
      <c r="AS11" s="6"/>
      <c r="AT11" s="7"/>
      <c r="AU11" s="6" t="s">
        <v>1014</v>
      </c>
      <c r="AV11" s="6"/>
      <c r="AW11" s="6"/>
      <c r="AX11" s="7"/>
      <c r="AY11" s="6" t="s">
        <v>1014</v>
      </c>
    </row>
    <row r="12" spans="2:52" ht="15.6" customHeight="1" x14ac:dyDescent="0.2">
      <c r="B12" s="85" t="s">
        <v>604</v>
      </c>
      <c r="C12" s="1" t="s">
        <v>638</v>
      </c>
      <c r="D12" s="3" t="s">
        <v>1248</v>
      </c>
      <c r="E12" s="3" t="s">
        <v>2062</v>
      </c>
      <c r="F12" s="4" t="s">
        <v>146</v>
      </c>
      <c r="G12" s="4" t="s">
        <v>2063</v>
      </c>
      <c r="H12" s="3" t="s">
        <v>1456</v>
      </c>
      <c r="I12" s="3" t="s">
        <v>2064</v>
      </c>
      <c r="J12" s="4" t="s">
        <v>146</v>
      </c>
      <c r="K12" s="4" t="s">
        <v>2063</v>
      </c>
      <c r="L12" s="3" t="s">
        <v>2065</v>
      </c>
      <c r="M12" s="3" t="s">
        <v>2066</v>
      </c>
      <c r="N12" s="4" t="s">
        <v>133</v>
      </c>
      <c r="O12" s="4" t="s">
        <v>2063</v>
      </c>
      <c r="P12" s="3" t="s">
        <v>2067</v>
      </c>
      <c r="Q12" s="3" t="s">
        <v>2068</v>
      </c>
      <c r="R12" s="4" t="s">
        <v>133</v>
      </c>
      <c r="S12" s="4" t="s">
        <v>2063</v>
      </c>
      <c r="T12" s="3" t="s">
        <v>1707</v>
      </c>
      <c r="U12" s="3" t="s">
        <v>1708</v>
      </c>
      <c r="V12" s="4" t="s">
        <v>146</v>
      </c>
      <c r="W12" s="4" t="s">
        <v>146</v>
      </c>
      <c r="X12" s="3" t="s">
        <v>1725</v>
      </c>
      <c r="Y12" s="3" t="s">
        <v>2069</v>
      </c>
      <c r="Z12" s="4" t="s">
        <v>146</v>
      </c>
      <c r="AA12" s="4" t="s">
        <v>2063</v>
      </c>
      <c r="AB12" s="3" t="s">
        <v>1828</v>
      </c>
      <c r="AC12" s="3" t="s">
        <v>2070</v>
      </c>
      <c r="AD12" s="4" t="s">
        <v>146</v>
      </c>
      <c r="AE12" s="4" t="s">
        <v>2063</v>
      </c>
      <c r="AF12" s="3" t="s">
        <v>1892</v>
      </c>
      <c r="AG12" s="3" t="s">
        <v>2071</v>
      </c>
      <c r="AH12" s="4" t="s">
        <v>146</v>
      </c>
      <c r="AI12" s="4" t="s">
        <v>2063</v>
      </c>
      <c r="AJ12" s="3" t="s">
        <v>2018</v>
      </c>
      <c r="AK12" s="3" t="s">
        <v>2072</v>
      </c>
      <c r="AL12" s="4" t="s">
        <v>146</v>
      </c>
      <c r="AM12" s="4" t="s">
        <v>2063</v>
      </c>
      <c r="AN12" s="3" t="s">
        <v>2051</v>
      </c>
      <c r="AO12" s="3" t="s">
        <v>2073</v>
      </c>
      <c r="AP12" s="4" t="s">
        <v>146</v>
      </c>
      <c r="AR12" s="3" t="s">
        <v>2074</v>
      </c>
      <c r="AS12" s="3" t="s">
        <v>2075</v>
      </c>
      <c r="AV12" s="3"/>
      <c r="AW12" s="3"/>
      <c r="AY12" s="4" t="s">
        <v>2063</v>
      </c>
      <c r="AZ12" s="3"/>
    </row>
    <row r="13" spans="2:52" ht="15.6" customHeight="1" x14ac:dyDescent="0.2">
      <c r="B13" s="85" t="s">
        <v>187</v>
      </c>
      <c r="C13" s="1" t="s">
        <v>187</v>
      </c>
      <c r="D13" s="3" t="s">
        <v>1242</v>
      </c>
      <c r="E13" s="3" t="s">
        <v>2076</v>
      </c>
      <c r="F13" s="4" t="s">
        <v>146</v>
      </c>
      <c r="G13" s="4" t="s">
        <v>2063</v>
      </c>
      <c r="H13" s="3" t="s">
        <v>1420</v>
      </c>
      <c r="I13" s="3" t="s">
        <v>2077</v>
      </c>
      <c r="J13" s="4" t="s">
        <v>146</v>
      </c>
      <c r="K13" s="4" t="s">
        <v>2063</v>
      </c>
      <c r="L13" s="3" t="s">
        <v>1425</v>
      </c>
      <c r="M13" s="3" t="s">
        <v>2078</v>
      </c>
      <c r="N13" s="4" t="s">
        <v>146</v>
      </c>
      <c r="O13" s="4" t="s">
        <v>2063</v>
      </c>
      <c r="P13" s="3" t="s">
        <v>1552</v>
      </c>
      <c r="Q13" s="3" t="s">
        <v>2079</v>
      </c>
      <c r="R13" s="4" t="s">
        <v>146</v>
      </c>
      <c r="S13" s="4" t="s">
        <v>2063</v>
      </c>
      <c r="T13" s="3" t="s">
        <v>1629</v>
      </c>
      <c r="U13" s="3" t="s">
        <v>2080</v>
      </c>
      <c r="V13" s="4" t="s">
        <v>146</v>
      </c>
      <c r="W13" s="4" t="s">
        <v>2063</v>
      </c>
      <c r="X13" s="3" t="s">
        <v>1701</v>
      </c>
      <c r="Y13" s="3" t="s">
        <v>2081</v>
      </c>
      <c r="Z13" s="4" t="s">
        <v>146</v>
      </c>
      <c r="AA13" s="4" t="s">
        <v>2063</v>
      </c>
      <c r="AB13" s="3" t="s">
        <v>1825</v>
      </c>
      <c r="AC13" s="3" t="s">
        <v>2082</v>
      </c>
      <c r="AD13" s="4" t="s">
        <v>146</v>
      </c>
      <c r="AE13" s="4" t="s">
        <v>2063</v>
      </c>
      <c r="AF13" s="3" t="s">
        <v>1875</v>
      </c>
      <c r="AG13" s="3" t="s">
        <v>2083</v>
      </c>
      <c r="AH13" s="4" t="s">
        <v>146</v>
      </c>
      <c r="AI13" s="4" t="s">
        <v>2063</v>
      </c>
      <c r="AJ13" s="3" t="s">
        <v>1970</v>
      </c>
      <c r="AK13" s="3" t="s">
        <v>2084</v>
      </c>
      <c r="AL13" s="4" t="s">
        <v>146</v>
      </c>
      <c r="AM13" s="4" t="s">
        <v>2063</v>
      </c>
      <c r="AN13" s="3" t="s">
        <v>2085</v>
      </c>
      <c r="AO13" s="3" t="s">
        <v>2086</v>
      </c>
      <c r="AP13" s="4" t="s">
        <v>133</v>
      </c>
      <c r="AR13" s="3" t="s">
        <v>2087</v>
      </c>
      <c r="AS13" s="3" t="s">
        <v>2088</v>
      </c>
      <c r="AV13" s="3"/>
      <c r="AW13" s="3"/>
      <c r="AY13" s="4" t="s">
        <v>2063</v>
      </c>
      <c r="AZ13" s="3"/>
    </row>
    <row r="14" spans="2:52" ht="15.6" customHeight="1" x14ac:dyDescent="0.2">
      <c r="B14" s="85" t="s">
        <v>69</v>
      </c>
      <c r="C14" s="1" t="s">
        <v>69</v>
      </c>
      <c r="D14" s="3" t="s">
        <v>1243</v>
      </c>
      <c r="E14" s="3" t="s">
        <v>2089</v>
      </c>
      <c r="F14" s="4" t="s">
        <v>146</v>
      </c>
      <c r="G14" s="4" t="s">
        <v>2063</v>
      </c>
      <c r="H14" s="3" t="s">
        <v>1417</v>
      </c>
      <c r="I14" s="3" t="s">
        <v>2090</v>
      </c>
      <c r="J14" s="4" t="s">
        <v>146</v>
      </c>
      <c r="K14" s="4" t="s">
        <v>2063</v>
      </c>
      <c r="L14" s="3" t="s">
        <v>1424</v>
      </c>
      <c r="M14" s="3" t="s">
        <v>2091</v>
      </c>
      <c r="N14" s="4" t="s">
        <v>146</v>
      </c>
      <c r="O14" s="4" t="s">
        <v>2063</v>
      </c>
      <c r="P14" s="3" t="s">
        <v>1549</v>
      </c>
      <c r="Q14" s="3" t="s">
        <v>2092</v>
      </c>
      <c r="R14" s="4" t="s">
        <v>146</v>
      </c>
      <c r="S14" s="4" t="s">
        <v>2063</v>
      </c>
      <c r="T14" s="3" t="s">
        <v>1635</v>
      </c>
      <c r="U14" s="3" t="s">
        <v>2093</v>
      </c>
      <c r="V14" s="4" t="s">
        <v>146</v>
      </c>
      <c r="W14" s="4" t="s">
        <v>2063</v>
      </c>
      <c r="X14" s="3" t="s">
        <v>1702</v>
      </c>
      <c r="Y14" s="3" t="s">
        <v>1731</v>
      </c>
      <c r="Z14" s="4" t="s">
        <v>146</v>
      </c>
      <c r="AA14" s="4" t="s">
        <v>146</v>
      </c>
      <c r="AB14" s="3" t="s">
        <v>1781</v>
      </c>
      <c r="AC14" s="3" t="s">
        <v>2094</v>
      </c>
      <c r="AD14" s="4" t="s">
        <v>146</v>
      </c>
      <c r="AE14" s="4" t="s">
        <v>2063</v>
      </c>
      <c r="AF14" s="3" t="s">
        <v>1877</v>
      </c>
      <c r="AG14" s="3" t="s">
        <v>2095</v>
      </c>
      <c r="AH14" s="4" t="s">
        <v>146</v>
      </c>
      <c r="AI14" s="4" t="s">
        <v>2063</v>
      </c>
      <c r="AJ14" s="3" t="s">
        <v>1974</v>
      </c>
      <c r="AK14" s="3" t="s">
        <v>2096</v>
      </c>
      <c r="AL14" s="4" t="s">
        <v>146</v>
      </c>
      <c r="AM14" s="4" t="s">
        <v>2063</v>
      </c>
      <c r="AN14" s="3" t="s">
        <v>2041</v>
      </c>
      <c r="AO14" s="3" t="s">
        <v>2097</v>
      </c>
      <c r="AP14" s="4" t="s">
        <v>146</v>
      </c>
      <c r="AR14" s="3" t="s">
        <v>2098</v>
      </c>
      <c r="AS14" s="3" t="s">
        <v>2099</v>
      </c>
      <c r="AV14" s="3"/>
      <c r="AW14" s="3"/>
      <c r="AY14" s="4" t="s">
        <v>2063</v>
      </c>
      <c r="AZ14" s="3"/>
    </row>
    <row r="15" spans="2:52" ht="15.6" customHeight="1" x14ac:dyDescent="0.2">
      <c r="B15" s="85" t="s">
        <v>168</v>
      </c>
      <c r="C15" s="1" t="s">
        <v>639</v>
      </c>
      <c r="D15" s="3" t="s">
        <v>1245</v>
      </c>
      <c r="E15" s="3" t="s">
        <v>2100</v>
      </c>
      <c r="F15" s="4" t="s">
        <v>146</v>
      </c>
      <c r="G15" s="4" t="s">
        <v>2063</v>
      </c>
      <c r="H15" s="3" t="s">
        <v>1433</v>
      </c>
      <c r="I15" s="3" t="s">
        <v>2101</v>
      </c>
      <c r="J15" s="4" t="s">
        <v>146</v>
      </c>
      <c r="K15" s="4" t="s">
        <v>2063</v>
      </c>
      <c r="L15" s="3" t="s">
        <v>1472</v>
      </c>
      <c r="M15" s="3" t="s">
        <v>2102</v>
      </c>
      <c r="N15" s="4" t="s">
        <v>146</v>
      </c>
      <c r="O15" s="4" t="s">
        <v>2063</v>
      </c>
      <c r="P15" s="3" t="s">
        <v>1564</v>
      </c>
      <c r="Q15" s="3" t="s">
        <v>2103</v>
      </c>
      <c r="R15" s="4" t="s">
        <v>146</v>
      </c>
      <c r="S15" s="4" t="s">
        <v>2063</v>
      </c>
      <c r="T15" s="3" t="s">
        <v>1660</v>
      </c>
      <c r="U15" s="3" t="s">
        <v>2104</v>
      </c>
      <c r="V15" s="4" t="s">
        <v>146</v>
      </c>
      <c r="W15" s="4" t="s">
        <v>2063</v>
      </c>
      <c r="X15" s="3" t="s">
        <v>1747</v>
      </c>
      <c r="Y15" s="3" t="s">
        <v>1748</v>
      </c>
      <c r="Z15" s="4" t="s">
        <v>146</v>
      </c>
      <c r="AA15" s="4" t="s">
        <v>146</v>
      </c>
      <c r="AB15" s="3" t="s">
        <v>1795</v>
      </c>
      <c r="AC15" s="3" t="s">
        <v>2105</v>
      </c>
      <c r="AD15" s="4" t="s">
        <v>146</v>
      </c>
      <c r="AE15" s="4" t="s">
        <v>2063</v>
      </c>
      <c r="AF15" s="3" t="s">
        <v>1881</v>
      </c>
      <c r="AG15" s="3" t="s">
        <v>2106</v>
      </c>
      <c r="AH15" s="4" t="s">
        <v>146</v>
      </c>
      <c r="AI15" s="4" t="s">
        <v>2063</v>
      </c>
      <c r="AJ15" s="3" t="s">
        <v>1986</v>
      </c>
      <c r="AK15" s="3" t="s">
        <v>2107</v>
      </c>
      <c r="AL15" s="4" t="s">
        <v>146</v>
      </c>
      <c r="AM15" s="4" t="s">
        <v>2063</v>
      </c>
      <c r="AN15" s="3" t="s">
        <v>2053</v>
      </c>
      <c r="AO15" s="3" t="s">
        <v>2108</v>
      </c>
      <c r="AP15" s="4" t="s">
        <v>146</v>
      </c>
      <c r="AR15" s="3" t="s">
        <v>2109</v>
      </c>
      <c r="AS15" s="3" t="s">
        <v>2110</v>
      </c>
      <c r="AV15" s="3"/>
      <c r="AW15" s="3"/>
      <c r="AY15" s="4" t="s">
        <v>2063</v>
      </c>
      <c r="AZ15" s="3"/>
    </row>
    <row r="16" spans="2:52" ht="15.6" customHeight="1" x14ac:dyDescent="0.2">
      <c r="B16" s="85" t="s">
        <v>125</v>
      </c>
      <c r="C16" s="1" t="s">
        <v>640</v>
      </c>
      <c r="D16" s="3" t="s">
        <v>1428</v>
      </c>
      <c r="E16" s="3" t="s">
        <v>2111</v>
      </c>
      <c r="F16" s="4" t="s">
        <v>146</v>
      </c>
      <c r="G16" s="4" t="s">
        <v>2063</v>
      </c>
      <c r="H16" s="3" t="s">
        <v>1429</v>
      </c>
      <c r="I16" s="3" t="s">
        <v>2112</v>
      </c>
      <c r="J16" s="4" t="s">
        <v>146</v>
      </c>
      <c r="K16" s="4" t="s">
        <v>2063</v>
      </c>
      <c r="L16" s="3" t="s">
        <v>1478</v>
      </c>
      <c r="M16" s="3" t="s">
        <v>2113</v>
      </c>
      <c r="N16" s="4" t="s">
        <v>146</v>
      </c>
      <c r="O16" s="4" t="s">
        <v>2063</v>
      </c>
      <c r="P16" s="3" t="s">
        <v>1636</v>
      </c>
      <c r="Q16" s="3" t="s">
        <v>2114</v>
      </c>
      <c r="R16" s="4" t="s">
        <v>146</v>
      </c>
      <c r="S16" s="4" t="s">
        <v>2063</v>
      </c>
      <c r="T16" s="3" t="s">
        <v>1658</v>
      </c>
      <c r="U16" s="3" t="s">
        <v>2115</v>
      </c>
      <c r="V16" s="4" t="s">
        <v>146</v>
      </c>
      <c r="W16" s="4" t="s">
        <v>2063</v>
      </c>
      <c r="X16" s="3" t="s">
        <v>1744</v>
      </c>
      <c r="Y16" s="3" t="s">
        <v>1745</v>
      </c>
      <c r="Z16" s="4" t="s">
        <v>146</v>
      </c>
      <c r="AA16" s="4" t="s">
        <v>146</v>
      </c>
      <c r="AB16" s="3" t="s">
        <v>1799</v>
      </c>
      <c r="AC16" s="3" t="s">
        <v>1800</v>
      </c>
      <c r="AD16" s="4" t="s">
        <v>146</v>
      </c>
      <c r="AE16" s="4" t="s">
        <v>146</v>
      </c>
      <c r="AF16" s="3" t="s">
        <v>1899</v>
      </c>
      <c r="AG16" s="3" t="s">
        <v>1900</v>
      </c>
      <c r="AH16" s="4" t="s">
        <v>146</v>
      </c>
      <c r="AI16" s="4" t="s">
        <v>146</v>
      </c>
      <c r="AJ16" s="3" t="s">
        <v>1995</v>
      </c>
      <c r="AK16" s="3" t="s">
        <v>2116</v>
      </c>
      <c r="AL16" s="4" t="s">
        <v>146</v>
      </c>
      <c r="AM16" s="4" t="s">
        <v>2063</v>
      </c>
      <c r="AN16" s="3" t="s">
        <v>2117</v>
      </c>
      <c r="AO16" s="3" t="s">
        <v>2118</v>
      </c>
      <c r="AP16" s="4" t="s">
        <v>133</v>
      </c>
      <c r="AR16" s="3" t="s">
        <v>2119</v>
      </c>
      <c r="AS16" s="3" t="s">
        <v>2120</v>
      </c>
      <c r="AV16" s="3"/>
      <c r="AW16" s="3"/>
      <c r="AY16" s="4" t="s">
        <v>2063</v>
      </c>
      <c r="AZ16" s="3"/>
    </row>
    <row r="17" spans="2:52" ht="15.6" customHeight="1" x14ac:dyDescent="0.2">
      <c r="B17" s="85" t="s">
        <v>148</v>
      </c>
      <c r="C17" s="1" t="s">
        <v>641</v>
      </c>
      <c r="D17" s="3" t="s">
        <v>1295</v>
      </c>
      <c r="E17" s="3" t="s">
        <v>1296</v>
      </c>
      <c r="F17" s="4" t="s">
        <v>146</v>
      </c>
      <c r="G17" s="4" t="s">
        <v>146</v>
      </c>
      <c r="H17" s="3" t="s">
        <v>1440</v>
      </c>
      <c r="I17" s="3" t="s">
        <v>2121</v>
      </c>
      <c r="J17" s="4" t="s">
        <v>146</v>
      </c>
      <c r="K17" s="4" t="s">
        <v>2063</v>
      </c>
      <c r="L17" s="3" t="s">
        <v>1482</v>
      </c>
      <c r="M17" s="3" t="s">
        <v>2122</v>
      </c>
      <c r="N17" s="4" t="s">
        <v>146</v>
      </c>
      <c r="O17" s="4" t="s">
        <v>2063</v>
      </c>
      <c r="P17" s="3" t="s">
        <v>1575</v>
      </c>
      <c r="Q17" s="3" t="s">
        <v>1576</v>
      </c>
      <c r="R17" s="4" t="s">
        <v>146</v>
      </c>
      <c r="S17" s="4" t="s">
        <v>146</v>
      </c>
      <c r="T17" s="3" t="s">
        <v>1648</v>
      </c>
      <c r="U17" s="3" t="s">
        <v>2123</v>
      </c>
      <c r="V17" s="4" t="s">
        <v>146</v>
      </c>
      <c r="W17" s="4" t="s">
        <v>2063</v>
      </c>
      <c r="X17" s="3" t="s">
        <v>1734</v>
      </c>
      <c r="Y17" s="3" t="s">
        <v>2124</v>
      </c>
      <c r="Z17" s="4" t="s">
        <v>146</v>
      </c>
      <c r="AA17" s="4" t="s">
        <v>2063</v>
      </c>
      <c r="AB17" s="3" t="s">
        <v>1810</v>
      </c>
      <c r="AC17" s="3" t="s">
        <v>2125</v>
      </c>
      <c r="AD17" s="4" t="s">
        <v>146</v>
      </c>
      <c r="AE17" s="4" t="s">
        <v>2063</v>
      </c>
      <c r="AF17" s="3" t="s">
        <v>1905</v>
      </c>
      <c r="AG17" s="3" t="s">
        <v>2126</v>
      </c>
      <c r="AH17" s="4" t="s">
        <v>146</v>
      </c>
      <c r="AI17" s="4" t="s">
        <v>2063</v>
      </c>
      <c r="AJ17" s="3" t="s">
        <v>1991</v>
      </c>
      <c r="AK17" s="3" t="s">
        <v>2127</v>
      </c>
      <c r="AL17" s="4" t="s">
        <v>146</v>
      </c>
      <c r="AM17" s="4" t="s">
        <v>2063</v>
      </c>
      <c r="AN17" s="3" t="s">
        <v>2050</v>
      </c>
      <c r="AO17" s="3" t="s">
        <v>2128</v>
      </c>
      <c r="AP17" s="4" t="s">
        <v>146</v>
      </c>
      <c r="AR17" s="3" t="s">
        <v>2129</v>
      </c>
      <c r="AS17" s="3" t="s">
        <v>2130</v>
      </c>
      <c r="AV17" s="3"/>
      <c r="AW17" s="3"/>
      <c r="AY17" s="4" t="s">
        <v>2063</v>
      </c>
      <c r="AZ17" s="3"/>
    </row>
    <row r="18" spans="2:52" ht="15.6" customHeight="1" x14ac:dyDescent="0.2">
      <c r="B18" s="85" t="s">
        <v>637</v>
      </c>
      <c r="C18" s="1" t="s">
        <v>642</v>
      </c>
      <c r="D18" s="3" t="s">
        <v>1304</v>
      </c>
      <c r="E18" s="3" t="s">
        <v>2131</v>
      </c>
      <c r="F18" s="4" t="s">
        <v>146</v>
      </c>
      <c r="G18" s="4" t="s">
        <v>2063</v>
      </c>
      <c r="H18" s="3" t="s">
        <v>1451</v>
      </c>
      <c r="I18" s="3" t="s">
        <v>2132</v>
      </c>
      <c r="J18" s="4" t="s">
        <v>146</v>
      </c>
      <c r="K18" s="4" t="s">
        <v>2063</v>
      </c>
      <c r="L18" s="3" t="s">
        <v>1466</v>
      </c>
      <c r="M18" s="3" t="s">
        <v>1467</v>
      </c>
      <c r="N18" s="4" t="s">
        <v>146</v>
      </c>
      <c r="O18" s="4" t="s">
        <v>146</v>
      </c>
      <c r="P18" s="3" t="s">
        <v>1577</v>
      </c>
      <c r="Q18" s="3" t="s">
        <v>1578</v>
      </c>
      <c r="R18" s="4" t="s">
        <v>146</v>
      </c>
      <c r="S18" s="4" t="s">
        <v>146</v>
      </c>
      <c r="T18" s="3" t="s">
        <v>1705</v>
      </c>
      <c r="U18" s="3" t="s">
        <v>1706</v>
      </c>
      <c r="V18" s="4" t="s">
        <v>146</v>
      </c>
      <c r="W18" s="4" t="s">
        <v>146</v>
      </c>
      <c r="X18" s="3" t="s">
        <v>1709</v>
      </c>
      <c r="Y18" s="3" t="s">
        <v>1710</v>
      </c>
      <c r="Z18" s="4" t="s">
        <v>146</v>
      </c>
      <c r="AA18" s="4" t="s">
        <v>146</v>
      </c>
      <c r="AB18" s="3" t="s">
        <v>1801</v>
      </c>
      <c r="AC18" s="3" t="s">
        <v>1802</v>
      </c>
      <c r="AD18" s="4" t="s">
        <v>146</v>
      </c>
      <c r="AE18" s="4" t="s">
        <v>146</v>
      </c>
      <c r="AF18" s="3" t="s">
        <v>1882</v>
      </c>
      <c r="AG18" s="3" t="s">
        <v>2133</v>
      </c>
      <c r="AH18" s="4" t="s">
        <v>146</v>
      </c>
      <c r="AI18" s="4" t="s">
        <v>2063</v>
      </c>
      <c r="AJ18" s="3" t="s">
        <v>1988</v>
      </c>
      <c r="AK18" s="3" t="s">
        <v>2134</v>
      </c>
      <c r="AL18" s="4" t="s">
        <v>146</v>
      </c>
      <c r="AM18" s="4" t="s">
        <v>2063</v>
      </c>
      <c r="AN18" s="3" t="s">
        <v>2055</v>
      </c>
      <c r="AO18" s="3" t="s">
        <v>2135</v>
      </c>
      <c r="AP18" s="4" t="s">
        <v>146</v>
      </c>
      <c r="AR18" s="3" t="s">
        <v>2136</v>
      </c>
      <c r="AS18" s="3" t="s">
        <v>2137</v>
      </c>
      <c r="AV18" s="3"/>
      <c r="AW18" s="3"/>
      <c r="AY18" s="4" t="s">
        <v>2063</v>
      </c>
      <c r="AZ18" s="3"/>
    </row>
    <row r="19" spans="2:52" ht="15.6" customHeight="1" x14ac:dyDescent="0.2">
      <c r="B19" s="85" t="s">
        <v>129</v>
      </c>
      <c r="C19" s="1" t="s">
        <v>643</v>
      </c>
      <c r="D19" s="3" t="s">
        <v>1306</v>
      </c>
      <c r="E19" s="3" t="s">
        <v>2138</v>
      </c>
      <c r="F19" s="4" t="s">
        <v>146</v>
      </c>
      <c r="G19" s="4" t="s">
        <v>2063</v>
      </c>
      <c r="H19" s="3" t="s">
        <v>1447</v>
      </c>
      <c r="I19" s="3" t="s">
        <v>2139</v>
      </c>
      <c r="J19" s="4" t="s">
        <v>146</v>
      </c>
      <c r="K19" s="4" t="s">
        <v>2063</v>
      </c>
      <c r="L19" s="3" t="s">
        <v>1470</v>
      </c>
      <c r="M19" s="3" t="s">
        <v>2140</v>
      </c>
      <c r="N19" s="4" t="s">
        <v>146</v>
      </c>
      <c r="O19" s="4" t="s">
        <v>2063</v>
      </c>
      <c r="P19" s="3" t="s">
        <v>1568</v>
      </c>
      <c r="Q19" s="3" t="s">
        <v>2141</v>
      </c>
      <c r="R19" s="4" t="s">
        <v>146</v>
      </c>
      <c r="S19" s="4" t="s">
        <v>2063</v>
      </c>
      <c r="T19" s="3" t="s">
        <v>1643</v>
      </c>
      <c r="U19" s="3" t="s">
        <v>2142</v>
      </c>
      <c r="V19" s="4" t="s">
        <v>146</v>
      </c>
      <c r="W19" s="4" t="s">
        <v>2063</v>
      </c>
      <c r="X19" s="3" t="s">
        <v>1737</v>
      </c>
      <c r="Y19" s="3" t="s">
        <v>2143</v>
      </c>
      <c r="Z19" s="4" t="s">
        <v>146</v>
      </c>
      <c r="AA19" s="4" t="s">
        <v>2063</v>
      </c>
      <c r="AB19" s="3" t="s">
        <v>1829</v>
      </c>
      <c r="AC19" s="3" t="s">
        <v>2144</v>
      </c>
      <c r="AD19" s="4" t="s">
        <v>146</v>
      </c>
      <c r="AE19" s="4" t="s">
        <v>2063</v>
      </c>
      <c r="AF19" s="3" t="s">
        <v>1906</v>
      </c>
      <c r="AG19" s="3" t="s">
        <v>2145</v>
      </c>
      <c r="AH19" s="4" t="s">
        <v>146</v>
      </c>
      <c r="AI19" s="4" t="s">
        <v>2063</v>
      </c>
      <c r="AJ19" s="3" t="s">
        <v>1999</v>
      </c>
      <c r="AK19" s="3" t="s">
        <v>2146</v>
      </c>
      <c r="AL19" s="4" t="s">
        <v>146</v>
      </c>
      <c r="AM19" s="4" t="s">
        <v>2063</v>
      </c>
      <c r="AN19" s="3" t="s">
        <v>2147</v>
      </c>
      <c r="AO19" s="3" t="s">
        <v>2148</v>
      </c>
      <c r="AP19" s="4" t="s">
        <v>133</v>
      </c>
      <c r="AR19" s="3" t="s">
        <v>2149</v>
      </c>
      <c r="AS19" s="3" t="s">
        <v>2150</v>
      </c>
      <c r="AV19" s="3"/>
      <c r="AW19" s="3"/>
      <c r="AY19" s="4" t="s">
        <v>2063</v>
      </c>
      <c r="AZ19" s="3"/>
    </row>
    <row r="20" spans="2:52" ht="15.6" customHeight="1" x14ac:dyDescent="0.2">
      <c r="B20" s="85" t="s">
        <v>140</v>
      </c>
      <c r="C20" s="1" t="s">
        <v>644</v>
      </c>
      <c r="D20" s="3" t="s">
        <v>1297</v>
      </c>
      <c r="E20" s="3" t="s">
        <v>1298</v>
      </c>
      <c r="F20" s="4" t="s">
        <v>146</v>
      </c>
      <c r="G20" s="4" t="s">
        <v>146</v>
      </c>
      <c r="H20" s="3" t="s">
        <v>1448</v>
      </c>
      <c r="I20" s="3" t="s">
        <v>1449</v>
      </c>
      <c r="J20" s="4" t="s">
        <v>146</v>
      </c>
      <c r="K20" s="4" t="s">
        <v>146</v>
      </c>
      <c r="L20" s="3" t="s">
        <v>1461</v>
      </c>
      <c r="M20" s="3" t="s">
        <v>1462</v>
      </c>
      <c r="N20" s="4" t="s">
        <v>146</v>
      </c>
      <c r="O20" s="4" t="s">
        <v>146</v>
      </c>
      <c r="P20" s="3" t="s">
        <v>1558</v>
      </c>
      <c r="Q20" s="3" t="s">
        <v>2151</v>
      </c>
      <c r="R20" s="4" t="s">
        <v>146</v>
      </c>
      <c r="S20" s="4" t="s">
        <v>2063</v>
      </c>
      <c r="T20" s="3" t="s">
        <v>1641</v>
      </c>
      <c r="U20" s="3" t="s">
        <v>1642</v>
      </c>
      <c r="V20" s="4" t="s">
        <v>146</v>
      </c>
      <c r="W20" s="4" t="s">
        <v>146</v>
      </c>
      <c r="X20" s="3" t="s">
        <v>1714</v>
      </c>
      <c r="Y20" s="3" t="s">
        <v>1715</v>
      </c>
      <c r="Z20" s="4" t="s">
        <v>146</v>
      </c>
      <c r="AA20" s="4" t="s">
        <v>146</v>
      </c>
      <c r="AB20" s="3" t="s">
        <v>1784</v>
      </c>
      <c r="AC20" s="3" t="s">
        <v>1785</v>
      </c>
      <c r="AD20" s="4" t="s">
        <v>146</v>
      </c>
      <c r="AE20" s="4" t="s">
        <v>146</v>
      </c>
      <c r="AF20" s="3" t="s">
        <v>1886</v>
      </c>
      <c r="AG20" s="3" t="s">
        <v>2152</v>
      </c>
      <c r="AH20" s="4" t="s">
        <v>146</v>
      </c>
      <c r="AI20" s="4" t="s">
        <v>2063</v>
      </c>
      <c r="AJ20" s="3" t="s">
        <v>1989</v>
      </c>
      <c r="AK20" s="3" t="s">
        <v>2153</v>
      </c>
      <c r="AL20" s="4" t="s">
        <v>146</v>
      </c>
      <c r="AM20" s="4" t="s">
        <v>2063</v>
      </c>
      <c r="AN20" s="3" t="s">
        <v>2049</v>
      </c>
      <c r="AO20" s="3" t="s">
        <v>2154</v>
      </c>
      <c r="AP20" s="4" t="s">
        <v>146</v>
      </c>
      <c r="AR20" s="3" t="s">
        <v>2155</v>
      </c>
      <c r="AS20" s="3" t="s">
        <v>2156</v>
      </c>
      <c r="AV20" s="3"/>
      <c r="AW20" s="3"/>
      <c r="AY20" s="4" t="s">
        <v>2063</v>
      </c>
      <c r="AZ20" s="3"/>
    </row>
    <row r="21" spans="2:52" ht="15.6" customHeight="1" x14ac:dyDescent="0.2">
      <c r="B21" s="85" t="s">
        <v>189</v>
      </c>
      <c r="C21" s="1" t="s">
        <v>645</v>
      </c>
      <c r="D21" s="3" t="s">
        <v>1258</v>
      </c>
      <c r="E21" s="3" t="s">
        <v>2157</v>
      </c>
      <c r="F21" s="4" t="s">
        <v>146</v>
      </c>
      <c r="G21" s="4" t="s">
        <v>2063</v>
      </c>
      <c r="H21" s="3" t="s">
        <v>1454</v>
      </c>
      <c r="I21" s="3" t="s">
        <v>2158</v>
      </c>
      <c r="J21" s="4" t="s">
        <v>146</v>
      </c>
      <c r="K21" s="4" t="s">
        <v>2063</v>
      </c>
      <c r="L21" s="3" t="s">
        <v>1475</v>
      </c>
      <c r="M21" s="3" t="s">
        <v>2159</v>
      </c>
      <c r="N21" s="4" t="s">
        <v>146</v>
      </c>
      <c r="O21" s="4" t="s">
        <v>2063</v>
      </c>
      <c r="P21" s="3" t="s">
        <v>1556</v>
      </c>
      <c r="Q21" s="3" t="s">
        <v>1644</v>
      </c>
      <c r="R21" s="4" t="s">
        <v>146</v>
      </c>
      <c r="S21" s="4" t="s">
        <v>146</v>
      </c>
      <c r="T21" s="3" t="s">
        <v>1703</v>
      </c>
      <c r="U21" s="3" t="s">
        <v>1704</v>
      </c>
      <c r="V21" s="4" t="s">
        <v>146</v>
      </c>
      <c r="W21" s="4" t="s">
        <v>146</v>
      </c>
      <c r="X21" s="3" t="s">
        <v>1711</v>
      </c>
      <c r="Y21" s="3" t="s">
        <v>1712</v>
      </c>
      <c r="Z21" s="4" t="s">
        <v>146</v>
      </c>
      <c r="AA21" s="4" t="s">
        <v>146</v>
      </c>
      <c r="AB21" s="3" t="s">
        <v>1792</v>
      </c>
      <c r="AC21" s="3" t="s">
        <v>2160</v>
      </c>
      <c r="AD21" s="4" t="s">
        <v>146</v>
      </c>
      <c r="AE21" s="4" t="s">
        <v>2063</v>
      </c>
      <c r="AF21" s="3" t="s">
        <v>1893</v>
      </c>
      <c r="AG21" s="3" t="s">
        <v>1894</v>
      </c>
      <c r="AH21" s="4" t="s">
        <v>146</v>
      </c>
      <c r="AI21" s="4" t="s">
        <v>146</v>
      </c>
      <c r="AJ21" s="3" t="s">
        <v>2012</v>
      </c>
      <c r="AK21" s="3" t="s">
        <v>2013</v>
      </c>
      <c r="AL21" s="4" t="s">
        <v>146</v>
      </c>
      <c r="AM21" s="4" t="s">
        <v>146</v>
      </c>
      <c r="AN21" s="3" t="s">
        <v>2059</v>
      </c>
      <c r="AO21" s="3" t="s">
        <v>2161</v>
      </c>
      <c r="AP21" s="4" t="s">
        <v>146</v>
      </c>
      <c r="AR21" s="3" t="s">
        <v>2162</v>
      </c>
      <c r="AS21" s="3" t="s">
        <v>2163</v>
      </c>
      <c r="AV21" s="3"/>
      <c r="AW21" s="3"/>
      <c r="AY21" s="4" t="s">
        <v>2063</v>
      </c>
      <c r="AZ21" s="3"/>
    </row>
    <row r="22" spans="2:52" ht="15.6" customHeight="1" x14ac:dyDescent="0.2">
      <c r="B22" s="85" t="s">
        <v>166</v>
      </c>
      <c r="C22" s="1" t="s">
        <v>646</v>
      </c>
      <c r="D22" s="3" t="s">
        <v>1311</v>
      </c>
      <c r="E22" s="3" t="s">
        <v>1312</v>
      </c>
      <c r="F22" s="4" t="s">
        <v>146</v>
      </c>
      <c r="G22" s="4" t="s">
        <v>146</v>
      </c>
      <c r="H22" s="3" t="s">
        <v>1436</v>
      </c>
      <c r="I22" s="3" t="s">
        <v>1437</v>
      </c>
      <c r="J22" s="4" t="s">
        <v>146</v>
      </c>
      <c r="K22" s="4" t="s">
        <v>146</v>
      </c>
      <c r="L22" s="3" t="s">
        <v>1479</v>
      </c>
      <c r="M22" s="3" t="s">
        <v>2164</v>
      </c>
      <c r="N22" s="4" t="s">
        <v>146</v>
      </c>
      <c r="O22" s="4" t="s">
        <v>2063</v>
      </c>
      <c r="P22" s="3" t="s">
        <v>1560</v>
      </c>
      <c r="Q22" s="3" t="s">
        <v>2165</v>
      </c>
      <c r="R22" s="4" t="s">
        <v>146</v>
      </c>
      <c r="S22" s="4" t="s">
        <v>2063</v>
      </c>
      <c r="T22" s="3" t="s">
        <v>1656</v>
      </c>
      <c r="U22" s="3" t="s">
        <v>2166</v>
      </c>
      <c r="V22" s="4" t="s">
        <v>146</v>
      </c>
      <c r="W22" s="4" t="s">
        <v>2063</v>
      </c>
      <c r="X22" s="3" t="s">
        <v>1729</v>
      </c>
      <c r="Y22" s="3" t="s">
        <v>2167</v>
      </c>
      <c r="Z22" s="4" t="s">
        <v>146</v>
      </c>
      <c r="AA22" s="4" t="s">
        <v>2063</v>
      </c>
      <c r="AB22" s="3" t="s">
        <v>1791</v>
      </c>
      <c r="AC22" s="3" t="s">
        <v>2168</v>
      </c>
      <c r="AD22" s="4" t="s">
        <v>146</v>
      </c>
      <c r="AE22" s="4" t="s">
        <v>2063</v>
      </c>
      <c r="AF22" s="3" t="s">
        <v>1885</v>
      </c>
      <c r="AG22" s="3" t="s">
        <v>2169</v>
      </c>
      <c r="AH22" s="4" t="s">
        <v>146</v>
      </c>
      <c r="AI22" s="4" t="s">
        <v>2063</v>
      </c>
      <c r="AJ22" s="3" t="s">
        <v>1993</v>
      </c>
      <c r="AK22" s="3" t="s">
        <v>2170</v>
      </c>
      <c r="AL22" s="4" t="s">
        <v>146</v>
      </c>
      <c r="AM22" s="4" t="s">
        <v>2063</v>
      </c>
      <c r="AN22" s="3" t="s">
        <v>2047</v>
      </c>
      <c r="AO22" s="3" t="s">
        <v>2171</v>
      </c>
      <c r="AP22" s="4" t="s">
        <v>146</v>
      </c>
      <c r="AR22" s="3" t="s">
        <v>2172</v>
      </c>
      <c r="AS22" s="3" t="s">
        <v>2173</v>
      </c>
      <c r="AV22" s="3"/>
      <c r="AW22" s="3"/>
      <c r="AY22" s="4" t="s">
        <v>2063</v>
      </c>
      <c r="AZ22" s="3"/>
    </row>
    <row r="23" spans="2:52" ht="15.6" customHeight="1" x14ac:dyDescent="0.2">
      <c r="B23" s="85" t="s">
        <v>157</v>
      </c>
      <c r="C23" s="1" t="s">
        <v>647</v>
      </c>
      <c r="D23" s="3" t="s">
        <v>1252</v>
      </c>
      <c r="E23" s="3" t="s">
        <v>2174</v>
      </c>
      <c r="F23" s="4" t="s">
        <v>146</v>
      </c>
      <c r="G23" s="4" t="s">
        <v>2063</v>
      </c>
      <c r="H23" s="3" t="s">
        <v>1431</v>
      </c>
      <c r="I23" s="3" t="s">
        <v>2175</v>
      </c>
      <c r="J23" s="4" t="s">
        <v>146</v>
      </c>
      <c r="K23" s="4" t="s">
        <v>2063</v>
      </c>
      <c r="L23" s="3" t="s">
        <v>1460</v>
      </c>
      <c r="M23" s="3" t="s">
        <v>2176</v>
      </c>
      <c r="N23" s="4" t="s">
        <v>146</v>
      </c>
      <c r="O23" s="4" t="s">
        <v>2063</v>
      </c>
      <c r="P23" s="3" t="s">
        <v>1570</v>
      </c>
      <c r="Q23" s="3" t="s">
        <v>2177</v>
      </c>
      <c r="R23" s="4" t="s">
        <v>146</v>
      </c>
      <c r="S23" s="4" t="s">
        <v>2063</v>
      </c>
      <c r="T23" s="3" t="s">
        <v>1650</v>
      </c>
      <c r="U23" s="3" t="s">
        <v>2178</v>
      </c>
      <c r="V23" s="4" t="s">
        <v>146</v>
      </c>
      <c r="W23" s="4" t="s">
        <v>2063</v>
      </c>
      <c r="X23" s="3" t="s">
        <v>1743</v>
      </c>
      <c r="Y23" s="3" t="s">
        <v>2179</v>
      </c>
      <c r="Z23" s="4" t="s">
        <v>146</v>
      </c>
      <c r="AA23" s="4" t="s">
        <v>2063</v>
      </c>
      <c r="AB23" s="3" t="s">
        <v>1796</v>
      </c>
      <c r="AC23" s="3" t="s">
        <v>2180</v>
      </c>
      <c r="AD23" s="4" t="s">
        <v>146</v>
      </c>
      <c r="AE23" s="4" t="s">
        <v>2063</v>
      </c>
      <c r="AF23" s="3" t="s">
        <v>1982</v>
      </c>
      <c r="AG23" s="3" t="s">
        <v>2181</v>
      </c>
      <c r="AH23" s="4" t="s">
        <v>146</v>
      </c>
      <c r="AI23" s="4" t="s">
        <v>2063</v>
      </c>
      <c r="AJ23" s="3" t="s">
        <v>2001</v>
      </c>
      <c r="AK23" s="3" t="s">
        <v>2182</v>
      </c>
      <c r="AL23" s="4" t="s">
        <v>146</v>
      </c>
      <c r="AM23" s="4" t="s">
        <v>2063</v>
      </c>
      <c r="AN23" s="3" t="s">
        <v>2183</v>
      </c>
      <c r="AO23" s="3" t="s">
        <v>2184</v>
      </c>
      <c r="AP23" s="4" t="s">
        <v>133</v>
      </c>
      <c r="AR23" s="3" t="s">
        <v>2185</v>
      </c>
      <c r="AS23" s="3" t="s">
        <v>2186</v>
      </c>
      <c r="AV23" s="3"/>
      <c r="AW23" s="3"/>
      <c r="AY23" s="4" t="s">
        <v>2063</v>
      </c>
      <c r="AZ23" s="3"/>
    </row>
    <row r="24" spans="2:52" ht="15.6" customHeight="1" x14ac:dyDescent="0.2">
      <c r="B24" s="85" t="s">
        <v>178</v>
      </c>
      <c r="C24" s="1" t="s">
        <v>648</v>
      </c>
      <c r="D24" s="3" t="s">
        <v>1215</v>
      </c>
      <c r="E24" s="3" t="s">
        <v>2187</v>
      </c>
      <c r="F24" s="4" t="s">
        <v>146</v>
      </c>
      <c r="G24" s="4" t="s">
        <v>2063</v>
      </c>
      <c r="H24" s="3" t="s">
        <v>2188</v>
      </c>
      <c r="I24" s="3" t="s">
        <v>2189</v>
      </c>
      <c r="J24" s="4" t="s">
        <v>133</v>
      </c>
      <c r="K24" s="4" t="s">
        <v>2063</v>
      </c>
      <c r="L24" s="3" t="s">
        <v>1445</v>
      </c>
      <c r="M24" s="3" t="s">
        <v>2190</v>
      </c>
      <c r="N24" s="4" t="s">
        <v>146</v>
      </c>
      <c r="O24" s="4" t="s">
        <v>2063</v>
      </c>
      <c r="P24" s="3" t="s">
        <v>1457</v>
      </c>
      <c r="Q24" s="3" t="s">
        <v>2191</v>
      </c>
      <c r="R24" s="4" t="s">
        <v>146</v>
      </c>
      <c r="S24" s="4" t="s">
        <v>2063</v>
      </c>
      <c r="T24" s="3" t="s">
        <v>1572</v>
      </c>
      <c r="U24" s="3" t="s">
        <v>2192</v>
      </c>
      <c r="V24" s="4" t="s">
        <v>146</v>
      </c>
      <c r="W24" s="4" t="s">
        <v>2063</v>
      </c>
      <c r="X24" s="3" t="s">
        <v>1666</v>
      </c>
      <c r="Y24" s="3" t="s">
        <v>2193</v>
      </c>
      <c r="Z24" s="4" t="s">
        <v>146</v>
      </c>
      <c r="AA24" s="4" t="s">
        <v>2063</v>
      </c>
      <c r="AB24" s="3" t="s">
        <v>1811</v>
      </c>
      <c r="AC24" s="3" t="s">
        <v>2194</v>
      </c>
      <c r="AD24" s="4" t="s">
        <v>146</v>
      </c>
      <c r="AE24" s="4" t="s">
        <v>2063</v>
      </c>
      <c r="AF24" s="3" t="s">
        <v>1977</v>
      </c>
      <c r="AG24" s="3" t="s">
        <v>2195</v>
      </c>
      <c r="AH24" s="4" t="s">
        <v>146</v>
      </c>
      <c r="AI24" s="4" t="s">
        <v>2063</v>
      </c>
      <c r="AJ24" s="3" t="s">
        <v>1887</v>
      </c>
      <c r="AK24" s="3" t="s">
        <v>2196</v>
      </c>
      <c r="AL24" s="4" t="s">
        <v>146</v>
      </c>
      <c r="AM24" s="4" t="s">
        <v>2063</v>
      </c>
      <c r="AN24" s="3" t="s">
        <v>2197</v>
      </c>
      <c r="AO24" s="3" t="s">
        <v>2198</v>
      </c>
      <c r="AP24" s="4" t="s">
        <v>133</v>
      </c>
      <c r="AR24" s="3" t="s">
        <v>2199</v>
      </c>
      <c r="AS24" s="3" t="s">
        <v>2200</v>
      </c>
      <c r="AV24" s="3"/>
      <c r="AW24" s="3"/>
      <c r="AY24" s="4" t="s">
        <v>2063</v>
      </c>
      <c r="AZ24" s="3"/>
    </row>
    <row r="25" spans="2:52" ht="15.6" customHeight="1" x14ac:dyDescent="0.2">
      <c r="B25" s="85" t="s">
        <v>144</v>
      </c>
      <c r="C25" s="1" t="s">
        <v>649</v>
      </c>
      <c r="D25" s="3" t="s">
        <v>1305</v>
      </c>
      <c r="E25" s="3" t="s">
        <v>2201</v>
      </c>
      <c r="F25" s="4" t="s">
        <v>146</v>
      </c>
      <c r="G25" s="4" t="s">
        <v>2063</v>
      </c>
      <c r="H25" s="3" t="s">
        <v>1434</v>
      </c>
      <c r="I25" s="3" t="s">
        <v>2202</v>
      </c>
      <c r="J25" s="4" t="s">
        <v>146</v>
      </c>
      <c r="K25" s="4" t="s">
        <v>2063</v>
      </c>
      <c r="L25" s="3" t="s">
        <v>1471</v>
      </c>
      <c r="M25" s="3" t="s">
        <v>2203</v>
      </c>
      <c r="N25" s="4" t="s">
        <v>146</v>
      </c>
      <c r="O25" s="4" t="s">
        <v>2063</v>
      </c>
      <c r="P25" s="3" t="s">
        <v>1559</v>
      </c>
      <c r="Q25" s="3" t="s">
        <v>2204</v>
      </c>
      <c r="R25" s="4" t="s">
        <v>146</v>
      </c>
      <c r="S25" s="4" t="s">
        <v>2063</v>
      </c>
      <c r="T25" s="3" t="s">
        <v>1653</v>
      </c>
      <c r="U25" s="3" t="s">
        <v>2205</v>
      </c>
      <c r="V25" s="4" t="s">
        <v>146</v>
      </c>
      <c r="W25" s="4" t="s">
        <v>2063</v>
      </c>
      <c r="X25" s="3" t="s">
        <v>1723</v>
      </c>
      <c r="Y25" s="3" t="s">
        <v>2206</v>
      </c>
      <c r="Z25" s="4" t="s">
        <v>146</v>
      </c>
      <c r="AA25" s="4" t="s">
        <v>2063</v>
      </c>
      <c r="AB25" s="3" t="s">
        <v>1798</v>
      </c>
      <c r="AC25" s="3" t="s">
        <v>2207</v>
      </c>
      <c r="AD25" s="4" t="s">
        <v>146</v>
      </c>
      <c r="AE25" s="4" t="s">
        <v>2063</v>
      </c>
      <c r="AF25" s="3" t="s">
        <v>1895</v>
      </c>
      <c r="AG25" s="3" t="s">
        <v>2208</v>
      </c>
      <c r="AH25" s="4" t="s">
        <v>146</v>
      </c>
      <c r="AI25" s="4" t="s">
        <v>2063</v>
      </c>
      <c r="AJ25" s="3" t="s">
        <v>1997</v>
      </c>
      <c r="AK25" s="3" t="s">
        <v>2209</v>
      </c>
      <c r="AL25" s="4" t="s">
        <v>146</v>
      </c>
      <c r="AM25" s="4" t="s">
        <v>2063</v>
      </c>
      <c r="AN25" s="3" t="s">
        <v>2210</v>
      </c>
      <c r="AO25" s="3" t="s">
        <v>2211</v>
      </c>
      <c r="AP25" s="4" t="s">
        <v>133</v>
      </c>
      <c r="AR25" s="3" t="s">
        <v>2212</v>
      </c>
      <c r="AS25" s="3" t="s">
        <v>2213</v>
      </c>
      <c r="AV25" s="3"/>
      <c r="AW25" s="3"/>
      <c r="AY25" s="4" t="s">
        <v>2063</v>
      </c>
      <c r="AZ25" s="3"/>
    </row>
    <row r="26" spans="2:52" ht="15.6" customHeight="1" x14ac:dyDescent="0.2">
      <c r="B26" s="85" t="s">
        <v>190</v>
      </c>
      <c r="C26" s="1" t="s">
        <v>650</v>
      </c>
      <c r="D26" s="3" t="s">
        <v>1251</v>
      </c>
      <c r="E26" s="3" t="s">
        <v>2214</v>
      </c>
      <c r="F26" s="4" t="s">
        <v>146</v>
      </c>
      <c r="G26" s="4" t="s">
        <v>2063</v>
      </c>
      <c r="H26" s="3" t="s">
        <v>1446</v>
      </c>
      <c r="I26" s="3" t="s">
        <v>2215</v>
      </c>
      <c r="J26" s="4" t="s">
        <v>146</v>
      </c>
      <c r="K26" s="4" t="s">
        <v>2063</v>
      </c>
      <c r="L26" s="3" t="s">
        <v>1483</v>
      </c>
      <c r="M26" s="3" t="s">
        <v>2216</v>
      </c>
      <c r="N26" s="4" t="s">
        <v>146</v>
      </c>
      <c r="O26" s="4" t="s">
        <v>2063</v>
      </c>
      <c r="P26" s="3" t="s">
        <v>1563</v>
      </c>
      <c r="Q26" s="3" t="s">
        <v>2217</v>
      </c>
      <c r="R26" s="4" t="s">
        <v>146</v>
      </c>
      <c r="S26" s="4" t="s">
        <v>2063</v>
      </c>
      <c r="T26" s="3" t="s">
        <v>1663</v>
      </c>
      <c r="U26" s="3" t="s">
        <v>2218</v>
      </c>
      <c r="V26" s="4" t="s">
        <v>146</v>
      </c>
      <c r="W26" s="4" t="s">
        <v>2063</v>
      </c>
      <c r="X26" s="3" t="s">
        <v>1735</v>
      </c>
      <c r="Y26" s="3" t="s">
        <v>1736</v>
      </c>
      <c r="Z26" s="4" t="s">
        <v>146</v>
      </c>
      <c r="AA26" s="4" t="s">
        <v>146</v>
      </c>
      <c r="AB26" s="3" t="s">
        <v>1793</v>
      </c>
      <c r="AC26" s="3" t="s">
        <v>2219</v>
      </c>
      <c r="AD26" s="4" t="s">
        <v>146</v>
      </c>
      <c r="AE26" s="4" t="s">
        <v>2063</v>
      </c>
      <c r="AF26" s="3" t="s">
        <v>1898</v>
      </c>
      <c r="AG26" s="3" t="s">
        <v>2220</v>
      </c>
      <c r="AH26" s="4" t="s">
        <v>146</v>
      </c>
      <c r="AI26" s="4" t="s">
        <v>2063</v>
      </c>
      <c r="AJ26" s="3" t="s">
        <v>2007</v>
      </c>
      <c r="AK26" s="3" t="s">
        <v>2221</v>
      </c>
      <c r="AL26" s="4" t="s">
        <v>146</v>
      </c>
      <c r="AM26" s="4" t="s">
        <v>2063</v>
      </c>
      <c r="AN26" s="3" t="s">
        <v>2060</v>
      </c>
      <c r="AO26" s="3" t="s">
        <v>2222</v>
      </c>
      <c r="AP26" s="4" t="s">
        <v>146</v>
      </c>
      <c r="AR26" s="3" t="s">
        <v>2223</v>
      </c>
      <c r="AS26" s="3" t="s">
        <v>2224</v>
      </c>
      <c r="AV26" s="3"/>
      <c r="AW26" s="3"/>
      <c r="AY26" s="4" t="s">
        <v>2063</v>
      </c>
      <c r="AZ26" s="3"/>
    </row>
    <row r="27" spans="2:52" ht="15.6" customHeight="1" x14ac:dyDescent="0.2">
      <c r="B27" s="85" t="s">
        <v>77</v>
      </c>
      <c r="C27" s="1" t="s">
        <v>77</v>
      </c>
      <c r="D27" s="3" t="s">
        <v>1292</v>
      </c>
      <c r="E27" s="3" t="s">
        <v>1307</v>
      </c>
      <c r="F27" s="4" t="s">
        <v>146</v>
      </c>
      <c r="G27" s="4" t="s">
        <v>146</v>
      </c>
      <c r="H27" s="3" t="s">
        <v>2225</v>
      </c>
      <c r="I27" s="3" t="s">
        <v>2226</v>
      </c>
      <c r="J27" s="4" t="s">
        <v>133</v>
      </c>
      <c r="K27" s="4" t="s">
        <v>2063</v>
      </c>
      <c r="L27" s="3" t="s">
        <v>2227</v>
      </c>
      <c r="M27" s="3" t="s">
        <v>2228</v>
      </c>
      <c r="N27" s="4" t="s">
        <v>133</v>
      </c>
      <c r="O27" s="4" t="s">
        <v>2063</v>
      </c>
      <c r="P27" s="3" t="s">
        <v>2229</v>
      </c>
      <c r="Q27" s="3" t="s">
        <v>2230</v>
      </c>
      <c r="R27" s="4" t="s">
        <v>133</v>
      </c>
      <c r="S27" s="4" t="s">
        <v>2063</v>
      </c>
      <c r="T27" s="3" t="s">
        <v>2231</v>
      </c>
      <c r="U27" s="3" t="s">
        <v>2232</v>
      </c>
      <c r="V27" s="4" t="s">
        <v>133</v>
      </c>
      <c r="W27" s="4" t="s">
        <v>2063</v>
      </c>
      <c r="X27" s="3" t="s">
        <v>1699</v>
      </c>
      <c r="Y27" s="3" t="s">
        <v>1718</v>
      </c>
      <c r="Z27" s="4" t="s">
        <v>146</v>
      </c>
      <c r="AA27" s="4" t="s">
        <v>146</v>
      </c>
      <c r="AB27" s="3" t="s">
        <v>1782</v>
      </c>
      <c r="AC27" s="3" t="s">
        <v>2233</v>
      </c>
      <c r="AD27" s="4" t="s">
        <v>146</v>
      </c>
      <c r="AE27" s="4" t="s">
        <v>2063</v>
      </c>
      <c r="AF27" s="3" t="s">
        <v>1880</v>
      </c>
      <c r="AG27" s="3" t="s">
        <v>2234</v>
      </c>
      <c r="AH27" s="4" t="s">
        <v>146</v>
      </c>
      <c r="AI27" s="4" t="s">
        <v>2063</v>
      </c>
      <c r="AJ27" s="3" t="s">
        <v>1971</v>
      </c>
      <c r="AK27" s="3" t="s">
        <v>2235</v>
      </c>
      <c r="AL27" s="4" t="s">
        <v>146</v>
      </c>
      <c r="AM27" s="4" t="s">
        <v>2063</v>
      </c>
      <c r="AN27" s="3" t="s">
        <v>2039</v>
      </c>
      <c r="AO27" s="3" t="s">
        <v>2236</v>
      </c>
      <c r="AP27" s="4" t="s">
        <v>146</v>
      </c>
      <c r="AR27" s="3" t="s">
        <v>2237</v>
      </c>
      <c r="AS27" s="3" t="s">
        <v>2238</v>
      </c>
      <c r="AV27" s="3"/>
      <c r="AW27" s="3"/>
      <c r="AY27" s="4" t="s">
        <v>2063</v>
      </c>
      <c r="AZ27" s="3"/>
    </row>
    <row r="28" spans="2:52" ht="15.6" customHeight="1" x14ac:dyDescent="0.2">
      <c r="B28" s="85" t="s">
        <v>155</v>
      </c>
      <c r="C28" s="1" t="s">
        <v>651</v>
      </c>
      <c r="D28" s="3" t="s">
        <v>1257</v>
      </c>
      <c r="E28" s="3" t="s">
        <v>2239</v>
      </c>
      <c r="F28" s="4" t="s">
        <v>146</v>
      </c>
      <c r="G28" s="4" t="s">
        <v>2063</v>
      </c>
      <c r="H28" s="3" t="s">
        <v>1438</v>
      </c>
      <c r="I28" s="3" t="s">
        <v>2240</v>
      </c>
      <c r="J28" s="4" t="s">
        <v>146</v>
      </c>
      <c r="K28" s="4" t="s">
        <v>2063</v>
      </c>
      <c r="L28" s="3" t="s">
        <v>1489</v>
      </c>
      <c r="M28" s="3" t="s">
        <v>2241</v>
      </c>
      <c r="N28" s="4" t="s">
        <v>146</v>
      </c>
      <c r="O28" s="4" t="s">
        <v>2063</v>
      </c>
      <c r="P28" s="3" t="s">
        <v>1566</v>
      </c>
      <c r="Q28" s="3" t="s">
        <v>2242</v>
      </c>
      <c r="R28" s="4" t="s">
        <v>146</v>
      </c>
      <c r="S28" s="4" t="s">
        <v>2063</v>
      </c>
      <c r="T28" s="3" t="s">
        <v>1649</v>
      </c>
      <c r="U28" s="3" t="s">
        <v>2243</v>
      </c>
      <c r="V28" s="4" t="s">
        <v>146</v>
      </c>
      <c r="W28" s="4" t="s">
        <v>2063</v>
      </c>
      <c r="X28" s="3" t="s">
        <v>1746</v>
      </c>
      <c r="Y28" s="3" t="s">
        <v>2244</v>
      </c>
      <c r="Z28" s="4" t="s">
        <v>146</v>
      </c>
      <c r="AA28" s="4" t="s">
        <v>2063</v>
      </c>
      <c r="AB28" s="3" t="s">
        <v>1797</v>
      </c>
      <c r="AC28" s="3" t="s">
        <v>2245</v>
      </c>
      <c r="AD28" s="4" t="s">
        <v>146</v>
      </c>
      <c r="AE28" s="4" t="s">
        <v>2063</v>
      </c>
      <c r="AF28" s="3" t="s">
        <v>1896</v>
      </c>
      <c r="AG28" s="3" t="s">
        <v>2246</v>
      </c>
      <c r="AH28" s="4" t="s">
        <v>146</v>
      </c>
      <c r="AI28" s="4" t="s">
        <v>2063</v>
      </c>
      <c r="AJ28" s="3" t="s">
        <v>1996</v>
      </c>
      <c r="AK28" s="3" t="s">
        <v>2247</v>
      </c>
      <c r="AL28" s="4" t="s">
        <v>146</v>
      </c>
      <c r="AM28" s="4" t="s">
        <v>2063</v>
      </c>
      <c r="AN28" s="3" t="s">
        <v>2057</v>
      </c>
      <c r="AO28" s="3" t="s">
        <v>2248</v>
      </c>
      <c r="AP28" s="4" t="s">
        <v>146</v>
      </c>
      <c r="AR28" s="3" t="s">
        <v>2249</v>
      </c>
      <c r="AS28" s="3" t="s">
        <v>2250</v>
      </c>
      <c r="AV28" s="3"/>
      <c r="AW28" s="3"/>
      <c r="AY28" s="4" t="s">
        <v>2063</v>
      </c>
      <c r="AZ28" s="3"/>
    </row>
    <row r="29" spans="2:52" ht="15.6" customHeight="1" x14ac:dyDescent="0.2">
      <c r="B29" s="85" t="s">
        <v>137</v>
      </c>
      <c r="C29" s="1" t="s">
        <v>652</v>
      </c>
      <c r="D29" s="3" t="s">
        <v>1301</v>
      </c>
      <c r="E29" s="3" t="s">
        <v>2251</v>
      </c>
      <c r="F29" s="4" t="s">
        <v>146</v>
      </c>
      <c r="G29" s="4" t="s">
        <v>2063</v>
      </c>
      <c r="H29" s="3" t="s">
        <v>1250</v>
      </c>
      <c r="I29" s="3" t="s">
        <v>2252</v>
      </c>
      <c r="J29" s="4" t="s">
        <v>146</v>
      </c>
      <c r="K29" s="4" t="s">
        <v>2063</v>
      </c>
      <c r="L29" s="3" t="s">
        <v>1477</v>
      </c>
      <c r="M29" s="3" t="s">
        <v>2253</v>
      </c>
      <c r="N29" s="4" t="s">
        <v>146</v>
      </c>
      <c r="O29" s="4" t="s">
        <v>2063</v>
      </c>
      <c r="P29" s="3" t="s">
        <v>1565</v>
      </c>
      <c r="Q29" s="3" t="s">
        <v>2254</v>
      </c>
      <c r="R29" s="4" t="s">
        <v>146</v>
      </c>
      <c r="S29" s="4" t="s">
        <v>2063</v>
      </c>
      <c r="T29" s="3" t="s">
        <v>1647</v>
      </c>
      <c r="U29" s="3" t="s">
        <v>2255</v>
      </c>
      <c r="V29" s="4" t="s">
        <v>146</v>
      </c>
      <c r="W29" s="4" t="s">
        <v>2063</v>
      </c>
      <c r="X29" s="3" t="s">
        <v>1719</v>
      </c>
      <c r="Y29" s="3" t="s">
        <v>2256</v>
      </c>
      <c r="Z29" s="4" t="s">
        <v>146</v>
      </c>
      <c r="AA29" s="4" t="s">
        <v>2063</v>
      </c>
      <c r="AB29" s="3" t="s">
        <v>1789</v>
      </c>
      <c r="AC29" s="3" t="s">
        <v>2257</v>
      </c>
      <c r="AD29" s="4" t="s">
        <v>146</v>
      </c>
      <c r="AE29" s="4" t="s">
        <v>2063</v>
      </c>
      <c r="AF29" s="3" t="s">
        <v>1891</v>
      </c>
      <c r="AG29" s="3" t="s">
        <v>2258</v>
      </c>
      <c r="AH29" s="4" t="s">
        <v>146</v>
      </c>
      <c r="AI29" s="4" t="s">
        <v>2063</v>
      </c>
      <c r="AJ29" s="3" t="s">
        <v>1992</v>
      </c>
      <c r="AK29" s="3" t="s">
        <v>2259</v>
      </c>
      <c r="AL29" s="4" t="s">
        <v>146</v>
      </c>
      <c r="AM29" s="4" t="s">
        <v>2063</v>
      </c>
      <c r="AN29" s="3" t="s">
        <v>2054</v>
      </c>
      <c r="AO29" s="3" t="s">
        <v>2260</v>
      </c>
      <c r="AP29" s="4" t="s">
        <v>146</v>
      </c>
      <c r="AR29" s="3" t="s">
        <v>2261</v>
      </c>
      <c r="AS29" s="3" t="s">
        <v>2262</v>
      </c>
      <c r="AV29" s="3"/>
      <c r="AW29" s="3"/>
      <c r="AY29" s="4" t="s">
        <v>2063</v>
      </c>
      <c r="AZ29" s="3"/>
    </row>
    <row r="30" spans="2:52" ht="15.6" customHeight="1" x14ac:dyDescent="0.2">
      <c r="B30" s="85" t="s">
        <v>191</v>
      </c>
      <c r="C30" s="1" t="s">
        <v>653</v>
      </c>
      <c r="D30" s="3" t="s">
        <v>1259</v>
      </c>
      <c r="E30" s="3" t="s">
        <v>1260</v>
      </c>
      <c r="F30" s="4" t="s">
        <v>146</v>
      </c>
      <c r="G30" s="4" t="s">
        <v>146</v>
      </c>
      <c r="H30" s="3" t="s">
        <v>2263</v>
      </c>
      <c r="I30" s="3" t="s">
        <v>2264</v>
      </c>
      <c r="J30" s="4" t="s">
        <v>133</v>
      </c>
      <c r="K30" s="4" t="s">
        <v>2063</v>
      </c>
      <c r="L30" s="3" t="s">
        <v>1458</v>
      </c>
      <c r="M30" s="3" t="s">
        <v>2265</v>
      </c>
      <c r="N30" s="4" t="s">
        <v>146</v>
      </c>
      <c r="O30" s="4" t="s">
        <v>2063</v>
      </c>
      <c r="P30" s="3" t="s">
        <v>2266</v>
      </c>
      <c r="Q30" s="3" t="s">
        <v>2267</v>
      </c>
      <c r="R30" s="4" t="s">
        <v>133</v>
      </c>
      <c r="S30" s="4" t="s">
        <v>2063</v>
      </c>
      <c r="T30" s="3" t="s">
        <v>1654</v>
      </c>
      <c r="U30" s="3" t="s">
        <v>1655</v>
      </c>
      <c r="V30" s="4" t="s">
        <v>146</v>
      </c>
      <c r="W30" s="4" t="s">
        <v>146</v>
      </c>
      <c r="X30" s="3" t="s">
        <v>1716</v>
      </c>
      <c r="Y30" s="3" t="s">
        <v>1717</v>
      </c>
      <c r="Z30" s="4" t="s">
        <v>146</v>
      </c>
      <c r="AA30" s="4" t="s">
        <v>146</v>
      </c>
      <c r="AB30" s="3" t="s">
        <v>1786</v>
      </c>
      <c r="AC30" s="3" t="s">
        <v>1787</v>
      </c>
      <c r="AD30" s="4" t="s">
        <v>146</v>
      </c>
      <c r="AE30" s="4" t="s">
        <v>146</v>
      </c>
      <c r="AF30" s="3" t="s">
        <v>1980</v>
      </c>
      <c r="AG30" s="3" t="s">
        <v>1981</v>
      </c>
      <c r="AH30" s="4" t="s">
        <v>146</v>
      </c>
      <c r="AI30" s="4" t="s">
        <v>146</v>
      </c>
      <c r="AJ30" s="3" t="s">
        <v>1985</v>
      </c>
      <c r="AK30" s="3" t="s">
        <v>2268</v>
      </c>
      <c r="AL30" s="4" t="s">
        <v>146</v>
      </c>
      <c r="AM30" s="4" t="s">
        <v>2063</v>
      </c>
      <c r="AN30" s="3" t="s">
        <v>2046</v>
      </c>
      <c r="AO30" s="3" t="s">
        <v>2269</v>
      </c>
      <c r="AP30" s="4" t="s">
        <v>146</v>
      </c>
      <c r="AR30" s="3" t="s">
        <v>2270</v>
      </c>
      <c r="AS30" s="3" t="s">
        <v>2271</v>
      </c>
      <c r="AV30" s="3"/>
      <c r="AW30" s="3"/>
      <c r="AY30" s="4" t="s">
        <v>2063</v>
      </c>
      <c r="AZ30" s="3"/>
    </row>
    <row r="31" spans="2:52" ht="15.6" customHeight="1" x14ac:dyDescent="0.2">
      <c r="B31" s="85" t="s">
        <v>192</v>
      </c>
      <c r="C31" s="1" t="s">
        <v>654</v>
      </c>
      <c r="D31" s="3" t="s">
        <v>1256</v>
      </c>
      <c r="E31" s="3" t="s">
        <v>2272</v>
      </c>
      <c r="F31" s="4" t="s">
        <v>146</v>
      </c>
      <c r="G31" s="4" t="s">
        <v>2063</v>
      </c>
      <c r="H31" s="3" t="s">
        <v>1452</v>
      </c>
      <c r="I31" s="3" t="s">
        <v>1453</v>
      </c>
      <c r="J31" s="4" t="s">
        <v>146</v>
      </c>
      <c r="K31" s="4" t="s">
        <v>146</v>
      </c>
      <c r="L31" s="3" t="s">
        <v>1486</v>
      </c>
      <c r="M31" s="3" t="s">
        <v>2273</v>
      </c>
      <c r="N31" s="4" t="s">
        <v>146</v>
      </c>
      <c r="O31" s="4" t="s">
        <v>2063</v>
      </c>
      <c r="P31" s="3" t="s">
        <v>1573</v>
      </c>
      <c r="Q31" s="3" t="s">
        <v>2274</v>
      </c>
      <c r="R31" s="4" t="s">
        <v>146</v>
      </c>
      <c r="S31" s="4" t="s">
        <v>2063</v>
      </c>
      <c r="T31" s="3" t="s">
        <v>1659</v>
      </c>
      <c r="U31" s="3" t="s">
        <v>2275</v>
      </c>
      <c r="V31" s="4" t="s">
        <v>146</v>
      </c>
      <c r="W31" s="4" t="s">
        <v>2063</v>
      </c>
      <c r="X31" s="3" t="s">
        <v>1730</v>
      </c>
      <c r="Y31" s="3" t="s">
        <v>2276</v>
      </c>
      <c r="Z31" s="4" t="s">
        <v>146</v>
      </c>
      <c r="AA31" s="4" t="s">
        <v>2063</v>
      </c>
      <c r="AB31" s="3" t="s">
        <v>1808</v>
      </c>
      <c r="AC31" s="3" t="s">
        <v>2277</v>
      </c>
      <c r="AD31" s="4" t="s">
        <v>146</v>
      </c>
      <c r="AE31" s="4" t="s">
        <v>2063</v>
      </c>
      <c r="AF31" s="3" t="s">
        <v>1983</v>
      </c>
      <c r="AG31" s="3" t="s">
        <v>1984</v>
      </c>
      <c r="AH31" s="4" t="s">
        <v>146</v>
      </c>
      <c r="AI31" s="4" t="s">
        <v>146</v>
      </c>
      <c r="AJ31" s="3" t="s">
        <v>2008</v>
      </c>
      <c r="AK31" s="3" t="s">
        <v>2009</v>
      </c>
      <c r="AL31" s="4" t="s">
        <v>146</v>
      </c>
      <c r="AM31" s="4" t="s">
        <v>146</v>
      </c>
      <c r="AN31" s="3" t="s">
        <v>2058</v>
      </c>
      <c r="AO31" s="3" t="s">
        <v>2278</v>
      </c>
      <c r="AP31" s="4" t="s">
        <v>146</v>
      </c>
      <c r="AR31" s="3" t="s">
        <v>2279</v>
      </c>
      <c r="AS31" s="3" t="s">
        <v>2280</v>
      </c>
      <c r="AV31" s="3"/>
      <c r="AW31" s="3"/>
      <c r="AY31" s="4" t="s">
        <v>2063</v>
      </c>
      <c r="AZ31" s="3"/>
    </row>
    <row r="32" spans="2:52" ht="15.6" customHeight="1" x14ac:dyDescent="0.2">
      <c r="B32" s="85" t="s">
        <v>114</v>
      </c>
      <c r="C32" s="1" t="s">
        <v>655</v>
      </c>
      <c r="D32" s="3" t="s">
        <v>2281</v>
      </c>
      <c r="E32" s="3" t="s">
        <v>2282</v>
      </c>
      <c r="F32" s="4" t="s">
        <v>133</v>
      </c>
      <c r="G32" s="4" t="s">
        <v>2063</v>
      </c>
      <c r="H32" s="3" t="s">
        <v>1435</v>
      </c>
      <c r="I32" s="3" t="s">
        <v>2283</v>
      </c>
      <c r="J32" s="4" t="s">
        <v>146</v>
      </c>
      <c r="K32" s="4" t="s">
        <v>2063</v>
      </c>
      <c r="L32" s="3" t="s">
        <v>1469</v>
      </c>
      <c r="M32" s="3" t="s">
        <v>2284</v>
      </c>
      <c r="N32" s="4" t="s">
        <v>146</v>
      </c>
      <c r="O32" s="4" t="s">
        <v>2063</v>
      </c>
      <c r="P32" s="3" t="s">
        <v>1562</v>
      </c>
      <c r="Q32" s="3" t="s">
        <v>2285</v>
      </c>
      <c r="R32" s="4" t="s">
        <v>146</v>
      </c>
      <c r="S32" s="4" t="s">
        <v>2063</v>
      </c>
      <c r="T32" s="3" t="s">
        <v>1640</v>
      </c>
      <c r="U32" s="3" t="s">
        <v>2286</v>
      </c>
      <c r="V32" s="4" t="s">
        <v>146</v>
      </c>
      <c r="W32" s="4" t="s">
        <v>2063</v>
      </c>
      <c r="X32" s="3" t="s">
        <v>1724</v>
      </c>
      <c r="Y32" s="3" t="s">
        <v>2287</v>
      </c>
      <c r="Z32" s="4" t="s">
        <v>146</v>
      </c>
      <c r="AA32" s="4" t="s">
        <v>2063</v>
      </c>
      <c r="AB32" s="3" t="s">
        <v>1805</v>
      </c>
      <c r="AC32" s="3" t="s">
        <v>2288</v>
      </c>
      <c r="AD32" s="4" t="s">
        <v>146</v>
      </c>
      <c r="AE32" s="4" t="s">
        <v>2063</v>
      </c>
      <c r="AF32" s="3" t="s">
        <v>1897</v>
      </c>
      <c r="AG32" s="3" t="s">
        <v>2289</v>
      </c>
      <c r="AH32" s="4" t="s">
        <v>146</v>
      </c>
      <c r="AI32" s="4" t="s">
        <v>2063</v>
      </c>
      <c r="AJ32" s="3" t="s">
        <v>2010</v>
      </c>
      <c r="AK32" s="3" t="s">
        <v>2290</v>
      </c>
      <c r="AL32" s="4" t="s">
        <v>146</v>
      </c>
      <c r="AM32" s="4" t="s">
        <v>2063</v>
      </c>
      <c r="AN32" s="3" t="s">
        <v>2291</v>
      </c>
      <c r="AO32" s="3" t="s">
        <v>2292</v>
      </c>
      <c r="AP32" s="4" t="s">
        <v>133</v>
      </c>
      <c r="AR32" s="3" t="s">
        <v>2293</v>
      </c>
      <c r="AS32" s="3" t="s">
        <v>2294</v>
      </c>
      <c r="AV32" s="3"/>
      <c r="AW32" s="3"/>
      <c r="AY32" s="4" t="s">
        <v>2063</v>
      </c>
      <c r="AZ32" s="3"/>
    </row>
    <row r="33" spans="2:52" ht="15.6" customHeight="1" x14ac:dyDescent="0.2">
      <c r="B33" s="85" t="s">
        <v>82</v>
      </c>
      <c r="C33" s="1" t="s">
        <v>82</v>
      </c>
      <c r="D33" s="3" t="s">
        <v>1291</v>
      </c>
      <c r="E33" s="3" t="s">
        <v>2295</v>
      </c>
      <c r="F33" s="4" t="s">
        <v>146</v>
      </c>
      <c r="G33" s="4" t="s">
        <v>2063</v>
      </c>
      <c r="H33" s="3" t="s">
        <v>1418</v>
      </c>
      <c r="I33" s="3" t="s">
        <v>2296</v>
      </c>
      <c r="J33" s="4" t="s">
        <v>146</v>
      </c>
      <c r="K33" s="4" t="s">
        <v>2063</v>
      </c>
      <c r="L33" s="3" t="s">
        <v>1422</v>
      </c>
      <c r="M33" s="3" t="s">
        <v>2297</v>
      </c>
      <c r="N33" s="4" t="s">
        <v>146</v>
      </c>
      <c r="O33" s="4" t="s">
        <v>2063</v>
      </c>
      <c r="P33" s="3" t="s">
        <v>1555</v>
      </c>
      <c r="Q33" s="3" t="s">
        <v>2298</v>
      </c>
      <c r="R33" s="4" t="s">
        <v>146</v>
      </c>
      <c r="S33" s="4" t="s">
        <v>2063</v>
      </c>
      <c r="T33" s="3" t="s">
        <v>1634</v>
      </c>
      <c r="U33" s="3" t="s">
        <v>2299</v>
      </c>
      <c r="V33" s="4" t="s">
        <v>146</v>
      </c>
      <c r="W33" s="4" t="s">
        <v>2063</v>
      </c>
      <c r="X33" s="3" t="s">
        <v>1697</v>
      </c>
      <c r="Y33" s="3" t="s">
        <v>2300</v>
      </c>
      <c r="Z33" s="4" t="s">
        <v>146</v>
      </c>
      <c r="AA33" s="4" t="s">
        <v>2063</v>
      </c>
      <c r="AB33" s="3" t="s">
        <v>1813</v>
      </c>
      <c r="AC33" s="3" t="s">
        <v>2301</v>
      </c>
      <c r="AD33" s="4" t="s">
        <v>146</v>
      </c>
      <c r="AE33" s="4" t="s">
        <v>2063</v>
      </c>
      <c r="AF33" s="3" t="s">
        <v>1879</v>
      </c>
      <c r="AG33" s="3" t="s">
        <v>2302</v>
      </c>
      <c r="AH33" s="4" t="s">
        <v>146</v>
      </c>
      <c r="AI33" s="4" t="s">
        <v>2063</v>
      </c>
      <c r="AJ33" s="3" t="s">
        <v>1975</v>
      </c>
      <c r="AK33" s="3" t="s">
        <v>2303</v>
      </c>
      <c r="AL33" s="4" t="s">
        <v>146</v>
      </c>
      <c r="AM33" s="4" t="s">
        <v>2063</v>
      </c>
      <c r="AN33" s="3" t="s">
        <v>2304</v>
      </c>
      <c r="AO33" s="3" t="s">
        <v>2305</v>
      </c>
      <c r="AP33" s="4" t="s">
        <v>133</v>
      </c>
      <c r="AR33" s="3" t="s">
        <v>2306</v>
      </c>
      <c r="AS33" s="3" t="s">
        <v>2307</v>
      </c>
      <c r="AV33" s="3"/>
      <c r="AW33" s="3"/>
      <c r="AY33" s="4" t="s">
        <v>2063</v>
      </c>
      <c r="AZ33" s="3"/>
    </row>
    <row r="34" spans="2:52" ht="15.6" customHeight="1" x14ac:dyDescent="0.2">
      <c r="B34" s="85" t="s">
        <v>150</v>
      </c>
      <c r="C34" s="1" t="s">
        <v>656</v>
      </c>
      <c r="D34" s="3" t="s">
        <v>1309</v>
      </c>
      <c r="E34" s="3" t="s">
        <v>2308</v>
      </c>
      <c r="F34" s="4" t="s">
        <v>146</v>
      </c>
      <c r="G34" s="4" t="s">
        <v>2063</v>
      </c>
      <c r="H34" s="3" t="s">
        <v>1441</v>
      </c>
      <c r="I34" s="3" t="s">
        <v>2309</v>
      </c>
      <c r="J34" s="4" t="s">
        <v>146</v>
      </c>
      <c r="K34" s="4" t="s">
        <v>2063</v>
      </c>
      <c r="L34" s="3" t="s">
        <v>1464</v>
      </c>
      <c r="M34" s="3" t="s">
        <v>1465</v>
      </c>
      <c r="N34" s="4" t="s">
        <v>146</v>
      </c>
      <c r="O34" s="4" t="s">
        <v>146</v>
      </c>
      <c r="P34" s="3" t="s">
        <v>1637</v>
      </c>
      <c r="Q34" s="3" t="s">
        <v>1638</v>
      </c>
      <c r="R34" s="4" t="s">
        <v>146</v>
      </c>
      <c r="S34" s="4" t="s">
        <v>146</v>
      </c>
      <c r="T34" s="3" t="s">
        <v>1652</v>
      </c>
      <c r="U34" s="3" t="s">
        <v>2310</v>
      </c>
      <c r="V34" s="4" t="s">
        <v>146</v>
      </c>
      <c r="W34" s="4" t="s">
        <v>2063</v>
      </c>
      <c r="X34" s="3" t="s">
        <v>1721</v>
      </c>
      <c r="Y34" s="3" t="s">
        <v>2311</v>
      </c>
      <c r="Z34" s="4" t="s">
        <v>146</v>
      </c>
      <c r="AA34" s="4" t="s">
        <v>2063</v>
      </c>
      <c r="AB34" s="3" t="s">
        <v>1806</v>
      </c>
      <c r="AC34" s="3" t="s">
        <v>1807</v>
      </c>
      <c r="AD34" s="4" t="s">
        <v>146</v>
      </c>
      <c r="AE34" s="4" t="s">
        <v>146</v>
      </c>
      <c r="AF34" s="3" t="s">
        <v>1902</v>
      </c>
      <c r="AG34" s="3" t="s">
        <v>1903</v>
      </c>
      <c r="AH34" s="4" t="s">
        <v>146</v>
      </c>
      <c r="AI34" s="4" t="s">
        <v>146</v>
      </c>
      <c r="AJ34" s="3" t="s">
        <v>2002</v>
      </c>
      <c r="AK34" s="3" t="s">
        <v>2003</v>
      </c>
      <c r="AL34" s="4" t="s">
        <v>146</v>
      </c>
      <c r="AM34" s="4" t="s">
        <v>146</v>
      </c>
      <c r="AN34" s="3" t="s">
        <v>2048</v>
      </c>
      <c r="AO34" s="3" t="s">
        <v>2312</v>
      </c>
      <c r="AP34" s="4" t="s">
        <v>146</v>
      </c>
      <c r="AR34" s="3" t="s">
        <v>2313</v>
      </c>
      <c r="AS34" s="3" t="s">
        <v>2314</v>
      </c>
      <c r="AV34" s="3"/>
      <c r="AW34" s="3"/>
      <c r="AY34" s="4" t="s">
        <v>2063</v>
      </c>
      <c r="AZ34" s="3"/>
    </row>
    <row r="35" spans="2:52" ht="15.6" customHeight="1" x14ac:dyDescent="0.2">
      <c r="B35" s="85" t="s">
        <v>193</v>
      </c>
      <c r="C35" s="1" t="s">
        <v>657</v>
      </c>
      <c r="D35" s="3" t="s">
        <v>1299</v>
      </c>
      <c r="E35" s="3" t="s">
        <v>1300</v>
      </c>
      <c r="F35" s="4" t="s">
        <v>146</v>
      </c>
      <c r="G35" s="4" t="s">
        <v>146</v>
      </c>
      <c r="H35" s="3" t="s">
        <v>1455</v>
      </c>
      <c r="I35" s="3" t="s">
        <v>2315</v>
      </c>
      <c r="J35" s="4" t="s">
        <v>146</v>
      </c>
      <c r="K35" s="4" t="s">
        <v>2063</v>
      </c>
      <c r="L35" s="3" t="s">
        <v>1484</v>
      </c>
      <c r="M35" s="3" t="s">
        <v>1485</v>
      </c>
      <c r="N35" s="4" t="s">
        <v>146</v>
      </c>
      <c r="O35" s="4" t="s">
        <v>146</v>
      </c>
      <c r="P35" s="3" t="s">
        <v>1574</v>
      </c>
      <c r="Q35" s="3" t="s">
        <v>2316</v>
      </c>
      <c r="R35" s="4" t="s">
        <v>146</v>
      </c>
      <c r="S35" s="4" t="s">
        <v>2063</v>
      </c>
      <c r="T35" s="3" t="s">
        <v>1639</v>
      </c>
      <c r="U35" s="3" t="s">
        <v>2317</v>
      </c>
      <c r="V35" s="4" t="s">
        <v>146</v>
      </c>
      <c r="W35" s="4" t="s">
        <v>2063</v>
      </c>
      <c r="X35" s="3" t="s">
        <v>1749</v>
      </c>
      <c r="Y35" s="3" t="s">
        <v>2318</v>
      </c>
      <c r="Z35" s="4" t="s">
        <v>146</v>
      </c>
      <c r="AA35" s="4" t="s">
        <v>2063</v>
      </c>
      <c r="AB35" s="3" t="s">
        <v>1809</v>
      </c>
      <c r="AC35" s="3" t="s">
        <v>2319</v>
      </c>
      <c r="AD35" s="4" t="s">
        <v>146</v>
      </c>
      <c r="AE35" s="4" t="s">
        <v>2063</v>
      </c>
      <c r="AF35" s="3" t="s">
        <v>1883</v>
      </c>
      <c r="AG35" s="3" t="s">
        <v>2320</v>
      </c>
      <c r="AH35" s="4" t="s">
        <v>146</v>
      </c>
      <c r="AI35" s="4" t="s">
        <v>2063</v>
      </c>
      <c r="AJ35" s="3" t="s">
        <v>2321</v>
      </c>
      <c r="AK35" s="3" t="s">
        <v>2322</v>
      </c>
      <c r="AL35" s="4" t="s">
        <v>133</v>
      </c>
      <c r="AM35" s="4" t="s">
        <v>2063</v>
      </c>
      <c r="AN35" s="3" t="s">
        <v>2011</v>
      </c>
      <c r="AO35" s="3" t="s">
        <v>2323</v>
      </c>
      <c r="AP35" s="4" t="s">
        <v>146</v>
      </c>
      <c r="AR35" s="3" t="s">
        <v>2324</v>
      </c>
      <c r="AS35" s="3" t="s">
        <v>2325</v>
      </c>
      <c r="AV35" s="3"/>
      <c r="AW35" s="3"/>
      <c r="AY35" s="4" t="s">
        <v>2063</v>
      </c>
      <c r="AZ35" s="3"/>
    </row>
    <row r="36" spans="2:52" ht="15.6" customHeight="1" x14ac:dyDescent="0.2">
      <c r="B36" s="85" t="s">
        <v>164</v>
      </c>
      <c r="C36" s="1" t="s">
        <v>658</v>
      </c>
      <c r="D36" s="3" t="s">
        <v>1308</v>
      </c>
      <c r="E36" s="3" t="s">
        <v>2326</v>
      </c>
      <c r="F36" s="4" t="s">
        <v>146</v>
      </c>
      <c r="G36" s="4" t="s">
        <v>2063</v>
      </c>
      <c r="H36" s="3" t="s">
        <v>1450</v>
      </c>
      <c r="I36" s="3" t="s">
        <v>2327</v>
      </c>
      <c r="J36" s="4" t="s">
        <v>146</v>
      </c>
      <c r="K36" s="4" t="s">
        <v>2063</v>
      </c>
      <c r="L36" s="3" t="s">
        <v>1476</v>
      </c>
      <c r="M36" s="3" t="s">
        <v>2328</v>
      </c>
      <c r="N36" s="4" t="s">
        <v>146</v>
      </c>
      <c r="O36" s="4" t="s">
        <v>2063</v>
      </c>
      <c r="P36" s="3" t="s">
        <v>1569</v>
      </c>
      <c r="Q36" s="3" t="s">
        <v>2329</v>
      </c>
      <c r="R36" s="4" t="s">
        <v>146</v>
      </c>
      <c r="S36" s="4" t="s">
        <v>2063</v>
      </c>
      <c r="T36" s="3" t="s">
        <v>1662</v>
      </c>
      <c r="U36" s="3" t="s">
        <v>2330</v>
      </c>
      <c r="V36" s="4" t="s">
        <v>146</v>
      </c>
      <c r="W36" s="4" t="s">
        <v>2063</v>
      </c>
      <c r="X36" s="3" t="s">
        <v>1726</v>
      </c>
      <c r="Y36" s="3" t="s">
        <v>2331</v>
      </c>
      <c r="Z36" s="4" t="s">
        <v>146</v>
      </c>
      <c r="AA36" s="4" t="s">
        <v>2063</v>
      </c>
      <c r="AB36" s="3" t="s">
        <v>1803</v>
      </c>
      <c r="AC36" s="3" t="s">
        <v>2332</v>
      </c>
      <c r="AD36" s="4" t="s">
        <v>146</v>
      </c>
      <c r="AE36" s="4" t="s">
        <v>2063</v>
      </c>
      <c r="AF36" s="3" t="s">
        <v>1904</v>
      </c>
      <c r="AG36" s="3" t="s">
        <v>2333</v>
      </c>
      <c r="AH36" s="4" t="s">
        <v>146</v>
      </c>
      <c r="AI36" s="4" t="s">
        <v>2063</v>
      </c>
      <c r="AJ36" s="3" t="s">
        <v>2004</v>
      </c>
      <c r="AK36" s="3" t="s">
        <v>2334</v>
      </c>
      <c r="AL36" s="4" t="s">
        <v>146</v>
      </c>
      <c r="AM36" s="4" t="s">
        <v>2063</v>
      </c>
      <c r="AN36" s="3" t="s">
        <v>2061</v>
      </c>
      <c r="AO36" s="3" t="s">
        <v>2335</v>
      </c>
      <c r="AP36" s="4" t="s">
        <v>146</v>
      </c>
      <c r="AR36" s="3" t="s">
        <v>2336</v>
      </c>
      <c r="AS36" s="3" t="s">
        <v>2337</v>
      </c>
      <c r="AV36" s="3"/>
      <c r="AW36" s="3"/>
      <c r="AY36" s="4" t="s">
        <v>2063</v>
      </c>
      <c r="AZ36" s="3"/>
    </row>
    <row r="37" spans="2:52" ht="15.6" customHeight="1" x14ac:dyDescent="0.2">
      <c r="B37" s="85" t="s">
        <v>194</v>
      </c>
      <c r="C37" s="1" t="s">
        <v>659</v>
      </c>
      <c r="D37" s="3" t="s">
        <v>1303</v>
      </c>
      <c r="E37" s="3" t="s">
        <v>2338</v>
      </c>
      <c r="F37" s="4" t="s">
        <v>146</v>
      </c>
      <c r="G37" s="4" t="s">
        <v>2063</v>
      </c>
      <c r="H37" s="3" t="s">
        <v>1442</v>
      </c>
      <c r="I37" s="3" t="s">
        <v>2339</v>
      </c>
      <c r="J37" s="4" t="s">
        <v>146</v>
      </c>
      <c r="K37" s="4" t="s">
        <v>2063</v>
      </c>
      <c r="L37" s="3" t="s">
        <v>1468</v>
      </c>
      <c r="M37" s="3" t="s">
        <v>2340</v>
      </c>
      <c r="N37" s="4" t="s">
        <v>146</v>
      </c>
      <c r="O37" s="4" t="s">
        <v>2063</v>
      </c>
      <c r="P37" s="3" t="s">
        <v>1571</v>
      </c>
      <c r="Q37" s="3" t="s">
        <v>2341</v>
      </c>
      <c r="R37" s="4" t="s">
        <v>146</v>
      </c>
      <c r="S37" s="4" t="s">
        <v>2063</v>
      </c>
      <c r="T37" s="3" t="s">
        <v>1657</v>
      </c>
      <c r="U37" s="3" t="s">
        <v>2342</v>
      </c>
      <c r="V37" s="4" t="s">
        <v>146</v>
      </c>
      <c r="W37" s="4" t="s">
        <v>2063</v>
      </c>
      <c r="X37" s="3" t="s">
        <v>1742</v>
      </c>
      <c r="Y37" s="3" t="s">
        <v>2343</v>
      </c>
      <c r="Z37" s="4" t="s">
        <v>146</v>
      </c>
      <c r="AA37" s="4" t="s">
        <v>2063</v>
      </c>
      <c r="AB37" s="3" t="s">
        <v>1804</v>
      </c>
      <c r="AC37" s="3" t="s">
        <v>2344</v>
      </c>
      <c r="AD37" s="4" t="s">
        <v>146</v>
      </c>
      <c r="AE37" s="4" t="s">
        <v>2063</v>
      </c>
      <c r="AF37" s="3" t="s">
        <v>1901</v>
      </c>
      <c r="AG37" s="3" t="s">
        <v>2345</v>
      </c>
      <c r="AH37" s="4" t="s">
        <v>146</v>
      </c>
      <c r="AI37" s="4" t="s">
        <v>2063</v>
      </c>
      <c r="AJ37" s="3" t="s">
        <v>1998</v>
      </c>
      <c r="AK37" s="3" t="s">
        <v>2346</v>
      </c>
      <c r="AL37" s="4" t="s">
        <v>146</v>
      </c>
      <c r="AM37" s="4" t="s">
        <v>2063</v>
      </c>
      <c r="AN37" s="3" t="s">
        <v>2347</v>
      </c>
      <c r="AO37" s="3" t="s">
        <v>2348</v>
      </c>
      <c r="AP37" s="4" t="s">
        <v>133</v>
      </c>
      <c r="AR37" s="3" t="s">
        <v>2349</v>
      </c>
      <c r="AS37" s="3" t="s">
        <v>2350</v>
      </c>
      <c r="AV37" s="3"/>
      <c r="AW37" s="3"/>
      <c r="AY37" s="4" t="s">
        <v>2063</v>
      </c>
      <c r="AZ37" s="3"/>
    </row>
    <row r="38" spans="2:52" ht="15.6" customHeight="1" x14ac:dyDescent="0.2">
      <c r="B38" s="85" t="s">
        <v>195</v>
      </c>
      <c r="C38" s="1" t="s">
        <v>660</v>
      </c>
      <c r="D38" s="3" t="s">
        <v>1246</v>
      </c>
      <c r="E38" s="3" t="s">
        <v>1247</v>
      </c>
      <c r="F38" s="4" t="s">
        <v>146</v>
      </c>
      <c r="G38" s="4" t="s">
        <v>146</v>
      </c>
      <c r="H38" s="3" t="s">
        <v>1255</v>
      </c>
      <c r="I38" s="3" t="s">
        <v>2351</v>
      </c>
      <c r="J38" s="4" t="s">
        <v>146</v>
      </c>
      <c r="K38" s="4" t="s">
        <v>2063</v>
      </c>
      <c r="L38" s="3" t="s">
        <v>1480</v>
      </c>
      <c r="M38" s="3" t="s">
        <v>1481</v>
      </c>
      <c r="N38" s="4" t="s">
        <v>146</v>
      </c>
      <c r="O38" s="4" t="s">
        <v>146</v>
      </c>
      <c r="P38" s="3" t="s">
        <v>1567</v>
      </c>
      <c r="Q38" s="3" t="s">
        <v>2352</v>
      </c>
      <c r="R38" s="4" t="s">
        <v>146</v>
      </c>
      <c r="S38" s="4" t="s">
        <v>2063</v>
      </c>
      <c r="T38" s="3" t="s">
        <v>1661</v>
      </c>
      <c r="U38" s="3" t="s">
        <v>2353</v>
      </c>
      <c r="V38" s="4" t="s">
        <v>146</v>
      </c>
      <c r="W38" s="4" t="s">
        <v>2063</v>
      </c>
      <c r="X38" s="3" t="s">
        <v>1727</v>
      </c>
      <c r="Y38" s="3" t="s">
        <v>1728</v>
      </c>
      <c r="Z38" s="4" t="s">
        <v>146</v>
      </c>
      <c r="AA38" s="4" t="s">
        <v>146</v>
      </c>
      <c r="AB38" s="3" t="s">
        <v>1827</v>
      </c>
      <c r="AC38" s="3" t="s">
        <v>2354</v>
      </c>
      <c r="AD38" s="4" t="s">
        <v>146</v>
      </c>
      <c r="AE38" s="4" t="s">
        <v>2063</v>
      </c>
      <c r="AF38" s="3" t="s">
        <v>1976</v>
      </c>
      <c r="AG38" s="3" t="s">
        <v>2355</v>
      </c>
      <c r="AH38" s="4" t="s">
        <v>146</v>
      </c>
      <c r="AI38" s="4" t="s">
        <v>2063</v>
      </c>
      <c r="AJ38" s="3" t="s">
        <v>2000</v>
      </c>
      <c r="AK38" s="3" t="s">
        <v>2356</v>
      </c>
      <c r="AL38" s="4" t="s">
        <v>146</v>
      </c>
      <c r="AM38" s="4" t="s">
        <v>2063</v>
      </c>
      <c r="AN38" s="3" t="s">
        <v>2056</v>
      </c>
      <c r="AO38" s="3" t="s">
        <v>2357</v>
      </c>
      <c r="AP38" s="4" t="s">
        <v>146</v>
      </c>
      <c r="AR38" s="3" t="s">
        <v>2358</v>
      </c>
      <c r="AS38" s="3" t="s">
        <v>2359</v>
      </c>
      <c r="AV38" s="3"/>
      <c r="AW38" s="3"/>
      <c r="AY38" s="4" t="s">
        <v>2063</v>
      </c>
      <c r="AZ38" s="3"/>
    </row>
    <row r="39" spans="2:52" ht="15.6" customHeight="1" x14ac:dyDescent="0.2">
      <c r="B39" s="85" t="s">
        <v>87</v>
      </c>
      <c r="C39" s="1" t="s">
        <v>87</v>
      </c>
      <c r="D39" s="3" t="s">
        <v>1294</v>
      </c>
      <c r="E39" s="3" t="s">
        <v>1310</v>
      </c>
      <c r="F39" s="4" t="s">
        <v>146</v>
      </c>
      <c r="G39" s="4" t="s">
        <v>146</v>
      </c>
      <c r="H39" s="3" t="s">
        <v>1416</v>
      </c>
      <c r="I39" s="3" t="s">
        <v>1439</v>
      </c>
      <c r="J39" s="4" t="s">
        <v>146</v>
      </c>
      <c r="K39" s="4" t="s">
        <v>146</v>
      </c>
      <c r="L39" s="3" t="s">
        <v>1426</v>
      </c>
      <c r="M39" s="3" t="s">
        <v>1463</v>
      </c>
      <c r="N39" s="4" t="s">
        <v>146</v>
      </c>
      <c r="O39" s="4" t="s">
        <v>146</v>
      </c>
      <c r="P39" s="3" t="s">
        <v>1550</v>
      </c>
      <c r="Q39" s="3" t="s">
        <v>1557</v>
      </c>
      <c r="R39" s="4" t="s">
        <v>146</v>
      </c>
      <c r="S39" s="4" t="s">
        <v>146</v>
      </c>
      <c r="T39" s="3" t="s">
        <v>1630</v>
      </c>
      <c r="U39" s="3" t="s">
        <v>1645</v>
      </c>
      <c r="V39" s="4" t="s">
        <v>146</v>
      </c>
      <c r="W39" s="4" t="s">
        <v>146</v>
      </c>
      <c r="X39" s="3" t="s">
        <v>1696</v>
      </c>
      <c r="Y39" s="3" t="s">
        <v>1713</v>
      </c>
      <c r="Z39" s="4" t="s">
        <v>146</v>
      </c>
      <c r="AA39" s="4" t="s">
        <v>146</v>
      </c>
      <c r="AB39" s="3" t="s">
        <v>1779</v>
      </c>
      <c r="AC39" s="3" t="s">
        <v>1788</v>
      </c>
      <c r="AD39" s="4" t="s">
        <v>146</v>
      </c>
      <c r="AE39" s="4" t="s">
        <v>146</v>
      </c>
      <c r="AF39" s="3" t="s">
        <v>1873</v>
      </c>
      <c r="AG39" s="3" t="s">
        <v>1884</v>
      </c>
      <c r="AH39" s="4" t="s">
        <v>146</v>
      </c>
      <c r="AI39" s="4" t="s">
        <v>146</v>
      </c>
      <c r="AJ39" s="3" t="s">
        <v>1969</v>
      </c>
      <c r="AK39" s="3" t="s">
        <v>1987</v>
      </c>
      <c r="AL39" s="4" t="s">
        <v>146</v>
      </c>
      <c r="AM39" s="4" t="s">
        <v>146</v>
      </c>
      <c r="AN39" s="3" t="s">
        <v>2038</v>
      </c>
      <c r="AO39" s="3" t="s">
        <v>2045</v>
      </c>
      <c r="AP39" s="4" t="s">
        <v>146</v>
      </c>
      <c r="AR39" s="3" t="s">
        <v>2360</v>
      </c>
      <c r="AS39" s="3" t="s">
        <v>2361</v>
      </c>
      <c r="AV39" s="3"/>
      <c r="AW39" s="3"/>
      <c r="AY39" s="4" t="s">
        <v>2063</v>
      </c>
      <c r="AZ39" s="3"/>
    </row>
    <row r="40" spans="2:52" ht="15.6" customHeight="1" x14ac:dyDescent="0.2">
      <c r="B40" s="85" t="s">
        <v>182</v>
      </c>
      <c r="C40" s="1" t="s">
        <v>661</v>
      </c>
      <c r="D40" s="3" t="s">
        <v>1302</v>
      </c>
      <c r="E40" s="3" t="s">
        <v>2362</v>
      </c>
      <c r="F40" s="4" t="s">
        <v>146</v>
      </c>
      <c r="G40" s="4" t="s">
        <v>2063</v>
      </c>
      <c r="H40" s="3" t="s">
        <v>1430</v>
      </c>
      <c r="I40" s="3" t="s">
        <v>2363</v>
      </c>
      <c r="J40" s="4" t="s">
        <v>146</v>
      </c>
      <c r="K40" s="4" t="s">
        <v>2063</v>
      </c>
      <c r="L40" s="3" t="s">
        <v>1459</v>
      </c>
      <c r="M40" s="3" t="s">
        <v>2364</v>
      </c>
      <c r="N40" s="4" t="s">
        <v>146</v>
      </c>
      <c r="O40" s="4" t="s">
        <v>2063</v>
      </c>
      <c r="P40" s="3" t="s">
        <v>1561</v>
      </c>
      <c r="Q40" s="3" t="s">
        <v>2365</v>
      </c>
      <c r="R40" s="4" t="s">
        <v>146</v>
      </c>
      <c r="S40" s="4" t="s">
        <v>2063</v>
      </c>
      <c r="T40" s="3" t="s">
        <v>1651</v>
      </c>
      <c r="U40" s="3" t="s">
        <v>2366</v>
      </c>
      <c r="V40" s="4" t="s">
        <v>146</v>
      </c>
      <c r="W40" s="4" t="s">
        <v>2063</v>
      </c>
      <c r="X40" s="3" t="s">
        <v>1720</v>
      </c>
      <c r="Y40" s="3" t="s">
        <v>2367</v>
      </c>
      <c r="Z40" s="4" t="s">
        <v>146</v>
      </c>
      <c r="AA40" s="4" t="s">
        <v>2063</v>
      </c>
      <c r="AB40" s="3" t="s">
        <v>1790</v>
      </c>
      <c r="AC40" s="3" t="s">
        <v>2368</v>
      </c>
      <c r="AD40" s="4" t="s">
        <v>146</v>
      </c>
      <c r="AE40" s="4" t="s">
        <v>2063</v>
      </c>
      <c r="AF40" s="3" t="s">
        <v>1889</v>
      </c>
      <c r="AG40" s="3" t="s">
        <v>1890</v>
      </c>
      <c r="AH40" s="4" t="s">
        <v>146</v>
      </c>
      <c r="AI40" s="4" t="s">
        <v>146</v>
      </c>
      <c r="AJ40" s="3" t="s">
        <v>1994</v>
      </c>
      <c r="AK40" s="3" t="s">
        <v>2369</v>
      </c>
      <c r="AL40" s="4" t="s">
        <v>146</v>
      </c>
      <c r="AM40" s="4" t="s">
        <v>2063</v>
      </c>
      <c r="AN40" s="3" t="s">
        <v>2044</v>
      </c>
      <c r="AO40" s="3" t="s">
        <v>2370</v>
      </c>
      <c r="AP40" s="4" t="s">
        <v>146</v>
      </c>
      <c r="AR40" s="3" t="s">
        <v>2371</v>
      </c>
      <c r="AS40" s="3" t="s">
        <v>2372</v>
      </c>
      <c r="AV40" s="3"/>
      <c r="AW40" s="3"/>
      <c r="AY40" s="4" t="s">
        <v>2063</v>
      </c>
      <c r="AZ40" s="3"/>
    </row>
    <row r="41" spans="2:52" ht="15.6" customHeight="1" x14ac:dyDescent="0.2">
      <c r="B41" s="85" t="s">
        <v>196</v>
      </c>
      <c r="C41" s="1" t="s">
        <v>662</v>
      </c>
      <c r="D41" s="3" t="s">
        <v>1249</v>
      </c>
      <c r="E41" s="3" t="s">
        <v>2373</v>
      </c>
      <c r="F41" s="4" t="s">
        <v>146</v>
      </c>
      <c r="G41" s="4" t="s">
        <v>2063</v>
      </c>
      <c r="H41" s="3" t="s">
        <v>2374</v>
      </c>
      <c r="I41" s="3" t="s">
        <v>2375</v>
      </c>
      <c r="J41" s="4" t="s">
        <v>133</v>
      </c>
      <c r="K41" s="4" t="s">
        <v>2063</v>
      </c>
      <c r="L41" s="3" t="s">
        <v>1432</v>
      </c>
      <c r="M41" s="3" t="s">
        <v>2376</v>
      </c>
      <c r="N41" s="4" t="s">
        <v>146</v>
      </c>
      <c r="O41" s="4" t="s">
        <v>2063</v>
      </c>
      <c r="P41" s="3" t="s">
        <v>1579</v>
      </c>
      <c r="Q41" s="3" t="s">
        <v>2377</v>
      </c>
      <c r="R41" s="4" t="s">
        <v>146</v>
      </c>
      <c r="S41" s="4" t="s">
        <v>2063</v>
      </c>
      <c r="T41" s="3" t="s">
        <v>1646</v>
      </c>
      <c r="U41" s="3" t="s">
        <v>2378</v>
      </c>
      <c r="V41" s="4" t="s">
        <v>146</v>
      </c>
      <c r="W41" s="4" t="s">
        <v>2063</v>
      </c>
      <c r="X41" s="3" t="s">
        <v>1722</v>
      </c>
      <c r="Y41" s="3" t="s">
        <v>2379</v>
      </c>
      <c r="Z41" s="4" t="s">
        <v>146</v>
      </c>
      <c r="AA41" s="4" t="s">
        <v>2063</v>
      </c>
      <c r="AB41" s="3" t="s">
        <v>1794</v>
      </c>
      <c r="AC41" s="3" t="s">
        <v>2380</v>
      </c>
      <c r="AD41" s="4" t="s">
        <v>146</v>
      </c>
      <c r="AE41" s="4" t="s">
        <v>2063</v>
      </c>
      <c r="AF41" s="3" t="s">
        <v>1888</v>
      </c>
      <c r="AG41" s="3" t="s">
        <v>2381</v>
      </c>
      <c r="AH41" s="4" t="s">
        <v>146</v>
      </c>
      <c r="AI41" s="4" t="s">
        <v>2063</v>
      </c>
      <c r="AJ41" s="3" t="s">
        <v>1990</v>
      </c>
      <c r="AK41" s="3" t="s">
        <v>2382</v>
      </c>
      <c r="AL41" s="4" t="s">
        <v>146</v>
      </c>
      <c r="AM41" s="4" t="s">
        <v>2063</v>
      </c>
      <c r="AN41" s="3" t="s">
        <v>2052</v>
      </c>
      <c r="AO41" s="3" t="s">
        <v>2383</v>
      </c>
      <c r="AP41" s="4" t="s">
        <v>146</v>
      </c>
      <c r="AR41" s="3" t="s">
        <v>2384</v>
      </c>
      <c r="AS41" s="3" t="s">
        <v>2385</v>
      </c>
      <c r="AV41" s="3"/>
      <c r="AW41" s="3"/>
      <c r="AY41" s="4" t="s">
        <v>2063</v>
      </c>
      <c r="AZ41" s="3"/>
    </row>
    <row r="42" spans="2:52" ht="15.6" customHeight="1" x14ac:dyDescent="0.2">
      <c r="B42" s="85" t="s">
        <v>174</v>
      </c>
      <c r="C42" s="1" t="s">
        <v>663</v>
      </c>
      <c r="D42" s="3" t="s">
        <v>1253</v>
      </c>
      <c r="E42" s="3" t="s">
        <v>1254</v>
      </c>
      <c r="F42" s="4" t="s">
        <v>146</v>
      </c>
      <c r="G42" s="4" t="s">
        <v>146</v>
      </c>
      <c r="H42" s="3" t="s">
        <v>1443</v>
      </c>
      <c r="I42" s="3" t="s">
        <v>1444</v>
      </c>
      <c r="J42" s="4" t="s">
        <v>146</v>
      </c>
      <c r="K42" s="4" t="s">
        <v>146</v>
      </c>
      <c r="L42" s="3" t="s">
        <v>1473</v>
      </c>
      <c r="M42" s="3" t="s">
        <v>1474</v>
      </c>
      <c r="N42" s="4" t="s">
        <v>146</v>
      </c>
      <c r="O42" s="4" t="s">
        <v>146</v>
      </c>
      <c r="P42" s="3" t="s">
        <v>1580</v>
      </c>
      <c r="Q42" s="3" t="s">
        <v>1581</v>
      </c>
      <c r="R42" s="4" t="s">
        <v>146</v>
      </c>
      <c r="S42" s="4" t="s">
        <v>146</v>
      </c>
      <c r="T42" s="3" t="s">
        <v>1664</v>
      </c>
      <c r="U42" s="3" t="s">
        <v>1665</v>
      </c>
      <c r="V42" s="4" t="s">
        <v>146</v>
      </c>
      <c r="W42" s="4" t="s">
        <v>146</v>
      </c>
      <c r="X42" s="3" t="s">
        <v>1732</v>
      </c>
      <c r="Y42" s="3" t="s">
        <v>1733</v>
      </c>
      <c r="Z42" s="4" t="s">
        <v>146</v>
      </c>
      <c r="AA42" s="4" t="s">
        <v>146</v>
      </c>
      <c r="AB42" s="3" t="s">
        <v>1814</v>
      </c>
      <c r="AC42" s="3" t="s">
        <v>1815</v>
      </c>
      <c r="AD42" s="4" t="s">
        <v>146</v>
      </c>
      <c r="AE42" s="4" t="s">
        <v>146</v>
      </c>
      <c r="AF42" s="3" t="s">
        <v>1978</v>
      </c>
      <c r="AG42" s="3" t="s">
        <v>1979</v>
      </c>
      <c r="AH42" s="4" t="s">
        <v>146</v>
      </c>
      <c r="AI42" s="4" t="s">
        <v>146</v>
      </c>
      <c r="AJ42" s="3" t="s">
        <v>2005</v>
      </c>
      <c r="AK42" s="3" t="s">
        <v>2006</v>
      </c>
      <c r="AL42" s="4" t="s">
        <v>146</v>
      </c>
      <c r="AM42" s="4" t="s">
        <v>146</v>
      </c>
      <c r="AN42" s="3" t="s">
        <v>2386</v>
      </c>
      <c r="AO42" s="3" t="s">
        <v>2387</v>
      </c>
      <c r="AP42" s="4" t="s">
        <v>133</v>
      </c>
      <c r="AR42" s="3" t="s">
        <v>2388</v>
      </c>
      <c r="AS42" s="3" t="s">
        <v>2389</v>
      </c>
      <c r="AV42" s="3"/>
      <c r="AW42" s="3"/>
      <c r="AY42" s="4" t="s">
        <v>2063</v>
      </c>
      <c r="AZ42" s="3"/>
    </row>
    <row r="43" spans="2:52" ht="15.6" customHeight="1" x14ac:dyDescent="0.2">
      <c r="B43" s="85" t="s">
        <v>90</v>
      </c>
      <c r="C43" s="1" t="s">
        <v>90</v>
      </c>
      <c r="D43" s="3" t="s">
        <v>1241</v>
      </c>
      <c r="E43" s="3" t="s">
        <v>2390</v>
      </c>
      <c r="F43" s="4" t="s">
        <v>146</v>
      </c>
      <c r="G43" s="4" t="s">
        <v>2063</v>
      </c>
      <c r="H43" s="3" t="s">
        <v>1414</v>
      </c>
      <c r="I43" s="3" t="s">
        <v>2391</v>
      </c>
      <c r="J43" s="4" t="s">
        <v>146</v>
      </c>
      <c r="K43" s="4" t="s">
        <v>2063</v>
      </c>
      <c r="L43" s="3" t="s">
        <v>1421</v>
      </c>
      <c r="M43" s="3" t="s">
        <v>2392</v>
      </c>
      <c r="N43" s="4" t="s">
        <v>146</v>
      </c>
      <c r="O43" s="4" t="s">
        <v>2063</v>
      </c>
      <c r="P43" s="3" t="s">
        <v>1554</v>
      </c>
      <c r="Q43" s="3" t="s">
        <v>2393</v>
      </c>
      <c r="R43" s="4" t="s">
        <v>146</v>
      </c>
      <c r="S43" s="4" t="s">
        <v>2063</v>
      </c>
      <c r="T43" s="3" t="s">
        <v>1632</v>
      </c>
      <c r="U43" s="3" t="s">
        <v>2394</v>
      </c>
      <c r="V43" s="4" t="s">
        <v>146</v>
      </c>
      <c r="W43" s="4" t="s">
        <v>2063</v>
      </c>
      <c r="X43" s="3" t="s">
        <v>1698</v>
      </c>
      <c r="Y43" s="3" t="s">
        <v>2395</v>
      </c>
      <c r="Z43" s="4" t="s">
        <v>146</v>
      </c>
      <c r="AA43" s="4" t="s">
        <v>2063</v>
      </c>
      <c r="AB43" s="3" t="s">
        <v>1826</v>
      </c>
      <c r="AC43" s="3" t="s">
        <v>2396</v>
      </c>
      <c r="AD43" s="4" t="s">
        <v>146</v>
      </c>
      <c r="AE43" s="4" t="s">
        <v>2063</v>
      </c>
      <c r="AF43" s="3" t="s">
        <v>1876</v>
      </c>
      <c r="AG43" s="3" t="s">
        <v>2397</v>
      </c>
      <c r="AH43" s="4" t="s">
        <v>146</v>
      </c>
      <c r="AI43" s="4" t="s">
        <v>2063</v>
      </c>
      <c r="AJ43" s="3" t="s">
        <v>2017</v>
      </c>
      <c r="AK43" s="3" t="s">
        <v>2398</v>
      </c>
      <c r="AL43" s="4" t="s">
        <v>146</v>
      </c>
      <c r="AM43" s="4" t="s">
        <v>2063</v>
      </c>
      <c r="AN43" s="3" t="s">
        <v>2040</v>
      </c>
      <c r="AO43" s="3" t="s">
        <v>2399</v>
      </c>
      <c r="AP43" s="4" t="s">
        <v>146</v>
      </c>
      <c r="AR43" s="3" t="s">
        <v>2400</v>
      </c>
      <c r="AS43" s="3" t="s">
        <v>2401</v>
      </c>
      <c r="AV43" s="3"/>
      <c r="AW43" s="3"/>
      <c r="AY43" s="4" t="s">
        <v>2063</v>
      </c>
      <c r="AZ43" s="3"/>
    </row>
    <row r="44" spans="2:52" ht="15.6" customHeight="1" x14ac:dyDescent="0.2">
      <c r="B44" s="85" t="s">
        <v>170</v>
      </c>
      <c r="C44" s="1" t="s">
        <v>170</v>
      </c>
      <c r="D44" s="3" t="s">
        <v>1293</v>
      </c>
      <c r="E44" s="3" t="s">
        <v>2402</v>
      </c>
      <c r="F44" s="4" t="s">
        <v>146</v>
      </c>
      <c r="G44" s="4" t="s">
        <v>2063</v>
      </c>
      <c r="H44" s="3" t="s">
        <v>1415</v>
      </c>
      <c r="I44" s="3" t="s">
        <v>2403</v>
      </c>
      <c r="J44" s="4" t="s">
        <v>146</v>
      </c>
      <c r="K44" s="4" t="s">
        <v>2063</v>
      </c>
      <c r="L44" s="3" t="s">
        <v>1427</v>
      </c>
      <c r="M44" s="3" t="s">
        <v>2404</v>
      </c>
      <c r="N44" s="4" t="s">
        <v>146</v>
      </c>
      <c r="O44" s="4" t="s">
        <v>2063</v>
      </c>
      <c r="P44" s="3" t="s">
        <v>1551</v>
      </c>
      <c r="Q44" s="3" t="s">
        <v>2405</v>
      </c>
      <c r="R44" s="4" t="s">
        <v>146</v>
      </c>
      <c r="S44" s="4" t="s">
        <v>2063</v>
      </c>
      <c r="T44" s="3" t="s">
        <v>1631</v>
      </c>
      <c r="U44" s="3" t="s">
        <v>2406</v>
      </c>
      <c r="V44" s="4" t="s">
        <v>146</v>
      </c>
      <c r="W44" s="4" t="s">
        <v>2063</v>
      </c>
      <c r="X44" s="3" t="s">
        <v>1700</v>
      </c>
      <c r="Y44" s="3" t="s">
        <v>2407</v>
      </c>
      <c r="Z44" s="4" t="s">
        <v>146</v>
      </c>
      <c r="AA44" s="4" t="s">
        <v>2063</v>
      </c>
      <c r="AB44" s="3" t="s">
        <v>1780</v>
      </c>
      <c r="AC44" s="3" t="s">
        <v>2408</v>
      </c>
      <c r="AD44" s="4" t="s">
        <v>146</v>
      </c>
      <c r="AE44" s="4" t="s">
        <v>2063</v>
      </c>
      <c r="AF44" s="3" t="s">
        <v>1874</v>
      </c>
      <c r="AG44" s="3" t="s">
        <v>2409</v>
      </c>
      <c r="AH44" s="4" t="s">
        <v>146</v>
      </c>
      <c r="AI44" s="4" t="s">
        <v>2063</v>
      </c>
      <c r="AJ44" s="3" t="s">
        <v>1973</v>
      </c>
      <c r="AK44" s="3" t="s">
        <v>2410</v>
      </c>
      <c r="AL44" s="4" t="s">
        <v>146</v>
      </c>
      <c r="AM44" s="4" t="s">
        <v>2063</v>
      </c>
      <c r="AN44" s="3" t="s">
        <v>2042</v>
      </c>
      <c r="AO44" s="3" t="s">
        <v>2411</v>
      </c>
      <c r="AP44" s="4" t="s">
        <v>146</v>
      </c>
      <c r="AR44" s="3" t="s">
        <v>2412</v>
      </c>
      <c r="AS44" s="3" t="s">
        <v>2413</v>
      </c>
      <c r="AV44" s="3"/>
      <c r="AW44" s="3"/>
      <c r="AY44" s="4" t="s">
        <v>2063</v>
      </c>
      <c r="AZ44" s="3"/>
    </row>
    <row r="45" spans="2:52" ht="15.6" customHeight="1" x14ac:dyDescent="0.2">
      <c r="B45" s="85" t="s">
        <v>91</v>
      </c>
      <c r="C45" s="1" t="s">
        <v>91</v>
      </c>
      <c r="D45" s="3" t="s">
        <v>1244</v>
      </c>
      <c r="E45" s="3" t="s">
        <v>2414</v>
      </c>
      <c r="F45" s="4" t="s">
        <v>146</v>
      </c>
      <c r="G45" s="4" t="s">
        <v>2063</v>
      </c>
      <c r="H45" s="3" t="s">
        <v>1419</v>
      </c>
      <c r="I45" s="3" t="s">
        <v>2415</v>
      </c>
      <c r="J45" s="4" t="s">
        <v>146</v>
      </c>
      <c r="K45" s="4" t="s">
        <v>2063</v>
      </c>
      <c r="L45" s="3" t="s">
        <v>1423</v>
      </c>
      <c r="M45" s="3" t="s">
        <v>2416</v>
      </c>
      <c r="N45" s="4" t="s">
        <v>146</v>
      </c>
      <c r="O45" s="4" t="s">
        <v>2063</v>
      </c>
      <c r="P45" s="3" t="s">
        <v>1553</v>
      </c>
      <c r="Q45" s="3" t="s">
        <v>2417</v>
      </c>
      <c r="R45" s="4" t="s">
        <v>146</v>
      </c>
      <c r="S45" s="4" t="s">
        <v>2063</v>
      </c>
      <c r="T45" s="3" t="s">
        <v>1633</v>
      </c>
      <c r="U45" s="3" t="s">
        <v>2418</v>
      </c>
      <c r="V45" s="4" t="s">
        <v>146</v>
      </c>
      <c r="W45" s="4" t="s">
        <v>2063</v>
      </c>
      <c r="X45" s="3" t="s">
        <v>1695</v>
      </c>
      <c r="Y45" s="3" t="s">
        <v>2419</v>
      </c>
      <c r="Z45" s="4" t="s">
        <v>146</v>
      </c>
      <c r="AA45" s="4" t="s">
        <v>2063</v>
      </c>
      <c r="AB45" s="3" t="s">
        <v>1783</v>
      </c>
      <c r="AC45" s="3" t="s">
        <v>2420</v>
      </c>
      <c r="AD45" s="4" t="s">
        <v>146</v>
      </c>
      <c r="AE45" s="4" t="s">
        <v>2063</v>
      </c>
      <c r="AF45" s="3" t="s">
        <v>1878</v>
      </c>
      <c r="AG45" s="3" t="s">
        <v>2421</v>
      </c>
      <c r="AH45" s="4" t="s">
        <v>146</v>
      </c>
      <c r="AI45" s="4" t="s">
        <v>2063</v>
      </c>
      <c r="AJ45" s="3" t="s">
        <v>1972</v>
      </c>
      <c r="AK45" s="3" t="s">
        <v>2422</v>
      </c>
      <c r="AL45" s="4" t="s">
        <v>146</v>
      </c>
      <c r="AM45" s="4" t="s">
        <v>2063</v>
      </c>
      <c r="AN45" s="3" t="s">
        <v>2043</v>
      </c>
      <c r="AO45" s="3" t="s">
        <v>2423</v>
      </c>
      <c r="AP45" s="4" t="s">
        <v>146</v>
      </c>
      <c r="AR45" s="3" t="s">
        <v>2424</v>
      </c>
      <c r="AS45" s="3" t="s">
        <v>2425</v>
      </c>
      <c r="AV45" s="3"/>
      <c r="AW45" s="3"/>
      <c r="AY45" s="4" t="s">
        <v>2063</v>
      </c>
      <c r="AZ45" s="3"/>
    </row>
    <row r="47" spans="2:52" hidden="1" x14ac:dyDescent="0.2"/>
    <row r="48" spans="2:52" hidden="1" x14ac:dyDescent="0.2"/>
    <row r="49" spans="2:51" ht="21.6" hidden="1" customHeight="1" x14ac:dyDescent="0.2">
      <c r="B49" s="8" t="s">
        <v>186</v>
      </c>
      <c r="C49" s="8"/>
      <c r="D49" s="8"/>
      <c r="F49" s="149" t="s">
        <v>313</v>
      </c>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8"/>
    </row>
    <row r="50" spans="2:51" hidden="1" x14ac:dyDescent="0.2">
      <c r="B50" s="2"/>
      <c r="C50" s="2"/>
      <c r="D50" s="2"/>
    </row>
    <row r="51" spans="2:51" ht="18.600000000000001" hidden="1" customHeight="1" x14ac:dyDescent="0.2">
      <c r="F51" s="86" t="s">
        <v>198</v>
      </c>
      <c r="G51" s="86"/>
      <c r="H51" s="86"/>
      <c r="I51" s="15"/>
      <c r="J51" s="86" t="s">
        <v>199</v>
      </c>
      <c r="K51" s="86"/>
      <c r="L51" s="86"/>
      <c r="M51" s="15"/>
      <c r="N51" s="86" t="s">
        <v>200</v>
      </c>
      <c r="O51" s="86"/>
      <c r="P51" s="86"/>
      <c r="Q51" s="15"/>
      <c r="R51" s="86" t="s">
        <v>201</v>
      </c>
      <c r="S51" s="86"/>
      <c r="T51" s="86"/>
      <c r="U51" s="15"/>
      <c r="V51" s="86" t="s">
        <v>202</v>
      </c>
      <c r="W51" s="86"/>
      <c r="X51" s="86"/>
      <c r="Y51" s="15"/>
      <c r="Z51" s="86" t="s">
        <v>203</v>
      </c>
      <c r="AA51" s="86"/>
      <c r="AB51" s="86"/>
      <c r="AC51" s="15"/>
      <c r="AD51" s="86" t="s">
        <v>204</v>
      </c>
      <c r="AE51" s="86"/>
      <c r="AF51" s="86"/>
      <c r="AG51" s="15"/>
      <c r="AH51" s="86" t="s">
        <v>205</v>
      </c>
      <c r="AI51" s="86"/>
      <c r="AJ51" s="86"/>
      <c r="AK51" s="15"/>
      <c r="AL51" s="86" t="s">
        <v>206</v>
      </c>
      <c r="AM51" s="86"/>
      <c r="AN51" s="86"/>
      <c r="AO51" s="15"/>
      <c r="AP51" s="86" t="s">
        <v>207</v>
      </c>
      <c r="AQ51" s="86"/>
      <c r="AR51" s="86"/>
      <c r="AS51" s="15"/>
      <c r="AT51" s="86" t="s">
        <v>197</v>
      </c>
      <c r="AU51" s="86"/>
      <c r="AV51" s="86"/>
      <c r="AW51" s="15"/>
      <c r="AX51" s="86" t="s">
        <v>208</v>
      </c>
      <c r="AY51" s="86"/>
    </row>
    <row r="52" spans="2:51" hidden="1" x14ac:dyDescent="0.2">
      <c r="F52" s="6">
        <v>45108</v>
      </c>
      <c r="G52" s="6"/>
      <c r="H52" s="6"/>
      <c r="J52" s="6">
        <v>45139</v>
      </c>
      <c r="K52" s="6"/>
      <c r="L52" s="6"/>
      <c r="M52" s="7"/>
      <c r="N52" s="6">
        <v>45170</v>
      </c>
      <c r="O52" s="6"/>
      <c r="P52" s="6"/>
      <c r="Q52" s="7"/>
      <c r="R52" s="6">
        <v>45200</v>
      </c>
      <c r="S52" s="6"/>
      <c r="T52" s="6"/>
      <c r="U52" s="7"/>
      <c r="V52" s="6">
        <v>45231</v>
      </c>
      <c r="W52" s="6"/>
      <c r="X52" s="6"/>
      <c r="Y52" s="7"/>
      <c r="Z52" s="6">
        <v>45261</v>
      </c>
      <c r="AA52" s="6"/>
      <c r="AB52" s="6"/>
      <c r="AC52" s="7"/>
      <c r="AD52" s="6">
        <v>45292</v>
      </c>
      <c r="AE52" s="6"/>
      <c r="AF52" s="6"/>
      <c r="AG52" s="7"/>
      <c r="AH52" s="6">
        <v>45323</v>
      </c>
      <c r="AI52" s="6"/>
      <c r="AJ52" s="6"/>
      <c r="AK52" s="7"/>
      <c r="AL52" s="6">
        <v>45352</v>
      </c>
      <c r="AM52" s="6"/>
      <c r="AN52" s="6"/>
      <c r="AO52" s="7"/>
      <c r="AP52" s="6">
        <v>45383</v>
      </c>
      <c r="AQ52" s="6"/>
      <c r="AR52" s="6"/>
      <c r="AS52" s="7"/>
      <c r="AT52" s="6">
        <v>45413</v>
      </c>
      <c r="AU52" s="6"/>
      <c r="AV52" s="6"/>
      <c r="AW52" s="7"/>
      <c r="AX52" s="6">
        <v>45444</v>
      </c>
      <c r="AY52" s="6"/>
    </row>
    <row r="53" spans="2:51" ht="15.6" hidden="1" customHeight="1" x14ac:dyDescent="0.2">
      <c r="B53" s="85" t="s">
        <v>187</v>
      </c>
      <c r="C53" s="85"/>
      <c r="D53" s="85"/>
      <c r="E53" s="3" t="s">
        <v>2426</v>
      </c>
      <c r="F53" s="4">
        <v>0</v>
      </c>
      <c r="I53" s="5" t="s">
        <v>2427</v>
      </c>
      <c r="J53" s="4">
        <v>0</v>
      </c>
      <c r="M53" s="5" t="s">
        <v>2428</v>
      </c>
      <c r="N53" s="4">
        <v>0</v>
      </c>
      <c r="R53" s="4">
        <v>0</v>
      </c>
      <c r="V53" s="4">
        <v>0</v>
      </c>
      <c r="Z53" s="4">
        <v>0</v>
      </c>
      <c r="AD53" s="4">
        <v>0</v>
      </c>
      <c r="AH53" s="4">
        <v>0</v>
      </c>
      <c r="AL53" s="4">
        <v>0</v>
      </c>
      <c r="AP53" s="4">
        <v>0</v>
      </c>
      <c r="AT53" s="4">
        <v>0</v>
      </c>
      <c r="AX53" s="4">
        <v>0</v>
      </c>
    </row>
    <row r="54" spans="2:51" ht="15.6" hidden="1" customHeight="1" x14ac:dyDescent="0.2">
      <c r="B54" s="85" t="s">
        <v>69</v>
      </c>
      <c r="C54" s="85"/>
      <c r="D54" s="85"/>
      <c r="E54" s="3" t="s">
        <v>2426</v>
      </c>
      <c r="F54" s="4">
        <v>0</v>
      </c>
      <c r="I54" s="5" t="s">
        <v>2427</v>
      </c>
      <c r="J54" s="4">
        <v>0</v>
      </c>
      <c r="M54" s="5" t="s">
        <v>2428</v>
      </c>
      <c r="N54" s="4">
        <v>0</v>
      </c>
      <c r="R54" s="4">
        <v>0</v>
      </c>
      <c r="V54" s="4">
        <v>0</v>
      </c>
      <c r="Z54" s="4">
        <v>0</v>
      </c>
      <c r="AD54" s="4">
        <v>0</v>
      </c>
      <c r="AH54" s="4">
        <v>0</v>
      </c>
      <c r="AL54" s="4">
        <v>0</v>
      </c>
      <c r="AP54" s="4">
        <v>0</v>
      </c>
      <c r="AT54" s="4">
        <v>0</v>
      </c>
      <c r="AX54" s="4">
        <v>0</v>
      </c>
    </row>
    <row r="55" spans="2:51" ht="15.6" hidden="1" customHeight="1" x14ac:dyDescent="0.2">
      <c r="B55" s="85" t="s">
        <v>168</v>
      </c>
      <c r="C55" s="85"/>
      <c r="D55" s="85"/>
      <c r="E55" s="3" t="s">
        <v>2426</v>
      </c>
      <c r="F55" s="4">
        <v>0</v>
      </c>
      <c r="I55" s="5" t="s">
        <v>2427</v>
      </c>
      <c r="J55" s="4">
        <v>0</v>
      </c>
      <c r="M55" s="5" t="s">
        <v>2428</v>
      </c>
      <c r="N55" s="4">
        <v>0</v>
      </c>
      <c r="R55" s="4">
        <v>0</v>
      </c>
      <c r="V55" s="4">
        <v>0</v>
      </c>
      <c r="Z55" s="4">
        <v>0</v>
      </c>
      <c r="AD55" s="4">
        <v>0</v>
      </c>
      <c r="AH55" s="4">
        <v>0</v>
      </c>
      <c r="AL55" s="4">
        <v>0</v>
      </c>
      <c r="AP55" s="4">
        <v>0</v>
      </c>
      <c r="AT55" s="4">
        <v>0</v>
      </c>
      <c r="AX55" s="4">
        <v>0</v>
      </c>
    </row>
    <row r="56" spans="2:51" ht="15.6" hidden="1" customHeight="1" x14ac:dyDescent="0.2">
      <c r="B56" s="85" t="s">
        <v>188</v>
      </c>
      <c r="C56" s="85"/>
      <c r="D56" s="85"/>
      <c r="E56" s="3" t="s">
        <v>2426</v>
      </c>
      <c r="F56" s="4">
        <v>0</v>
      </c>
      <c r="I56" s="5" t="s">
        <v>2427</v>
      </c>
      <c r="J56" s="4">
        <v>0</v>
      </c>
      <c r="M56" s="5" t="s">
        <v>2428</v>
      </c>
      <c r="N56" s="4">
        <v>0</v>
      </c>
      <c r="R56" s="4">
        <v>0</v>
      </c>
      <c r="V56" s="4">
        <v>0</v>
      </c>
      <c r="Z56" s="4">
        <v>0</v>
      </c>
      <c r="AD56" s="4">
        <v>0</v>
      </c>
      <c r="AH56" s="4">
        <v>0</v>
      </c>
      <c r="AL56" s="4">
        <v>0</v>
      </c>
      <c r="AP56" s="4">
        <v>0</v>
      </c>
      <c r="AT56" s="4">
        <v>0</v>
      </c>
      <c r="AX56" s="4">
        <v>0</v>
      </c>
    </row>
    <row r="57" spans="2:51" ht="15.6" hidden="1" customHeight="1" x14ac:dyDescent="0.2">
      <c r="B57" s="85" t="s">
        <v>125</v>
      </c>
      <c r="C57" s="85"/>
      <c r="D57" s="85"/>
      <c r="E57" s="3" t="s">
        <v>2426</v>
      </c>
      <c r="F57" s="4">
        <v>0</v>
      </c>
      <c r="I57" s="5" t="s">
        <v>2427</v>
      </c>
      <c r="J57" s="4">
        <v>0</v>
      </c>
      <c r="M57" s="5" t="s">
        <v>2428</v>
      </c>
      <c r="N57" s="4">
        <v>0</v>
      </c>
      <c r="R57" s="4">
        <v>0</v>
      </c>
      <c r="V57" s="4">
        <v>0</v>
      </c>
      <c r="Z57" s="4">
        <v>0</v>
      </c>
      <c r="AD57" s="4">
        <v>0</v>
      </c>
      <c r="AH57" s="4">
        <v>0</v>
      </c>
      <c r="AL57" s="4">
        <v>0</v>
      </c>
      <c r="AP57" s="4">
        <v>0</v>
      </c>
      <c r="AT57" s="4">
        <v>0</v>
      </c>
      <c r="AX57" s="4">
        <v>0</v>
      </c>
    </row>
    <row r="58" spans="2:51" ht="15.6" hidden="1" customHeight="1" x14ac:dyDescent="0.2">
      <c r="B58" s="85" t="s">
        <v>148</v>
      </c>
      <c r="C58" s="85"/>
      <c r="D58" s="85"/>
      <c r="E58" s="3" t="s">
        <v>2426</v>
      </c>
      <c r="F58" s="4">
        <v>0</v>
      </c>
      <c r="I58" s="5" t="s">
        <v>2427</v>
      </c>
      <c r="J58" s="4">
        <v>0</v>
      </c>
      <c r="M58" s="5" t="s">
        <v>2428</v>
      </c>
      <c r="N58" s="4">
        <v>0</v>
      </c>
      <c r="R58" s="4">
        <v>0</v>
      </c>
      <c r="V58" s="4">
        <v>0</v>
      </c>
      <c r="Z58" s="4">
        <v>0</v>
      </c>
      <c r="AD58" s="4">
        <v>0</v>
      </c>
      <c r="AH58" s="4">
        <v>0</v>
      </c>
      <c r="AL58" s="4">
        <v>0</v>
      </c>
      <c r="AP58" s="4">
        <v>0</v>
      </c>
      <c r="AT58" s="4">
        <v>0</v>
      </c>
      <c r="AX58" s="4">
        <v>0</v>
      </c>
    </row>
    <row r="59" spans="2:51" ht="15.6" hidden="1" customHeight="1" x14ac:dyDescent="0.2">
      <c r="B59" s="85" t="s">
        <v>111</v>
      </c>
      <c r="C59" s="85"/>
      <c r="D59" s="85"/>
      <c r="E59" s="3" t="s">
        <v>2426</v>
      </c>
      <c r="F59" s="4">
        <v>0</v>
      </c>
      <c r="I59" s="5" t="s">
        <v>2427</v>
      </c>
      <c r="J59" s="4">
        <v>0</v>
      </c>
      <c r="M59" s="5" t="s">
        <v>2428</v>
      </c>
      <c r="N59" s="4">
        <v>0</v>
      </c>
      <c r="R59" s="4">
        <v>0</v>
      </c>
      <c r="V59" s="4">
        <v>0</v>
      </c>
      <c r="Z59" s="4">
        <v>0</v>
      </c>
      <c r="AD59" s="4">
        <v>0</v>
      </c>
      <c r="AH59" s="4">
        <v>0</v>
      </c>
      <c r="AL59" s="4">
        <v>0</v>
      </c>
      <c r="AP59" s="4">
        <v>0</v>
      </c>
      <c r="AT59" s="4">
        <v>0</v>
      </c>
      <c r="AX59" s="4">
        <v>0</v>
      </c>
    </row>
    <row r="60" spans="2:51" ht="15.6" hidden="1" customHeight="1" x14ac:dyDescent="0.2">
      <c r="B60" s="85" t="s">
        <v>129</v>
      </c>
      <c r="C60" s="85"/>
      <c r="D60" s="85"/>
      <c r="E60" s="3" t="s">
        <v>2426</v>
      </c>
      <c r="F60" s="4">
        <v>0</v>
      </c>
      <c r="I60" s="5" t="s">
        <v>2427</v>
      </c>
      <c r="J60" s="4">
        <v>0</v>
      </c>
      <c r="M60" s="5" t="s">
        <v>2428</v>
      </c>
      <c r="N60" s="4">
        <v>0</v>
      </c>
      <c r="R60" s="4">
        <v>0</v>
      </c>
      <c r="V60" s="4">
        <v>0</v>
      </c>
      <c r="Z60" s="4">
        <v>0</v>
      </c>
      <c r="AD60" s="4">
        <v>0</v>
      </c>
      <c r="AH60" s="4">
        <v>0</v>
      </c>
      <c r="AL60" s="4">
        <v>0</v>
      </c>
      <c r="AP60" s="4">
        <v>0</v>
      </c>
      <c r="AT60" s="4">
        <v>0</v>
      </c>
      <c r="AX60" s="4">
        <v>0</v>
      </c>
    </row>
    <row r="61" spans="2:51" ht="15.6" hidden="1" customHeight="1" x14ac:dyDescent="0.2">
      <c r="B61" s="85" t="s">
        <v>140</v>
      </c>
      <c r="C61" s="85"/>
      <c r="D61" s="85"/>
      <c r="E61" s="3" t="s">
        <v>2426</v>
      </c>
      <c r="F61" s="4">
        <v>0</v>
      </c>
      <c r="I61" s="5" t="s">
        <v>2427</v>
      </c>
      <c r="J61" s="4">
        <v>0</v>
      </c>
      <c r="M61" s="5" t="s">
        <v>2428</v>
      </c>
      <c r="N61" s="4">
        <v>0</v>
      </c>
      <c r="R61" s="4">
        <v>0</v>
      </c>
      <c r="V61" s="4">
        <v>0</v>
      </c>
      <c r="Z61" s="4">
        <v>0</v>
      </c>
      <c r="AD61" s="4">
        <v>0</v>
      </c>
      <c r="AH61" s="4">
        <v>0</v>
      </c>
      <c r="AL61" s="4">
        <v>0</v>
      </c>
      <c r="AP61" s="4">
        <v>0</v>
      </c>
      <c r="AT61" s="4">
        <v>0</v>
      </c>
      <c r="AX61" s="4">
        <v>0</v>
      </c>
    </row>
    <row r="62" spans="2:51" ht="15.6" hidden="1" customHeight="1" x14ac:dyDescent="0.2">
      <c r="B62" s="85" t="s">
        <v>189</v>
      </c>
      <c r="C62" s="85"/>
      <c r="D62" s="85"/>
      <c r="E62" s="3" t="s">
        <v>2426</v>
      </c>
      <c r="F62" s="4">
        <v>0</v>
      </c>
      <c r="I62" s="5" t="s">
        <v>2427</v>
      </c>
      <c r="J62" s="4">
        <v>0</v>
      </c>
      <c r="M62" s="5" t="s">
        <v>2428</v>
      </c>
      <c r="N62" s="4">
        <v>0</v>
      </c>
      <c r="R62" s="4">
        <v>0</v>
      </c>
      <c r="V62" s="4">
        <v>0</v>
      </c>
      <c r="Z62" s="4">
        <v>0</v>
      </c>
      <c r="AD62" s="4">
        <v>0</v>
      </c>
      <c r="AH62" s="4">
        <v>0</v>
      </c>
      <c r="AL62" s="4">
        <v>0</v>
      </c>
      <c r="AP62" s="4">
        <v>0</v>
      </c>
      <c r="AT62" s="4">
        <v>0</v>
      </c>
      <c r="AX62" s="4">
        <v>0</v>
      </c>
    </row>
    <row r="63" spans="2:51" ht="15.6" hidden="1" customHeight="1" x14ac:dyDescent="0.2">
      <c r="B63" s="85" t="s">
        <v>166</v>
      </c>
      <c r="C63" s="85"/>
      <c r="D63" s="85"/>
      <c r="E63" s="3" t="s">
        <v>2426</v>
      </c>
      <c r="F63" s="4">
        <v>0</v>
      </c>
      <c r="I63" s="5" t="s">
        <v>2427</v>
      </c>
      <c r="J63" s="4">
        <v>0</v>
      </c>
      <c r="M63" s="5" t="s">
        <v>2428</v>
      </c>
      <c r="N63" s="4">
        <v>0</v>
      </c>
      <c r="R63" s="4">
        <v>0</v>
      </c>
      <c r="V63" s="4">
        <v>0</v>
      </c>
      <c r="Z63" s="4">
        <v>0</v>
      </c>
      <c r="AD63" s="4">
        <v>0</v>
      </c>
      <c r="AH63" s="4">
        <v>0</v>
      </c>
      <c r="AL63" s="4">
        <v>0</v>
      </c>
      <c r="AP63" s="4">
        <v>0</v>
      </c>
      <c r="AT63" s="4">
        <v>0</v>
      </c>
      <c r="AX63" s="4">
        <v>0</v>
      </c>
    </row>
    <row r="64" spans="2:51" ht="15.6" hidden="1" customHeight="1" x14ac:dyDescent="0.2">
      <c r="B64" s="85" t="s">
        <v>157</v>
      </c>
      <c r="C64" s="85"/>
      <c r="D64" s="85"/>
      <c r="E64" s="3" t="s">
        <v>2426</v>
      </c>
      <c r="F64" s="4">
        <v>0</v>
      </c>
      <c r="I64" s="5" t="s">
        <v>2427</v>
      </c>
      <c r="J64" s="4">
        <v>0</v>
      </c>
      <c r="M64" s="5" t="s">
        <v>2428</v>
      </c>
      <c r="N64" s="4">
        <v>0</v>
      </c>
      <c r="R64" s="4">
        <v>0</v>
      </c>
      <c r="V64" s="4">
        <v>0</v>
      </c>
      <c r="Z64" s="4">
        <v>0</v>
      </c>
      <c r="AD64" s="4">
        <v>0</v>
      </c>
      <c r="AH64" s="4">
        <v>0</v>
      </c>
      <c r="AL64" s="4">
        <v>0</v>
      </c>
      <c r="AP64" s="4">
        <v>0</v>
      </c>
      <c r="AT64" s="4">
        <v>0</v>
      </c>
      <c r="AX64" s="4">
        <v>0</v>
      </c>
    </row>
    <row r="65" spans="2:50" ht="15.6" hidden="1" customHeight="1" x14ac:dyDescent="0.2">
      <c r="B65" s="85" t="s">
        <v>178</v>
      </c>
      <c r="C65" s="85"/>
      <c r="D65" s="85"/>
      <c r="E65" s="3" t="s">
        <v>2426</v>
      </c>
      <c r="F65" s="4">
        <v>0</v>
      </c>
      <c r="I65" s="5" t="s">
        <v>2427</v>
      </c>
      <c r="J65" s="4">
        <v>0</v>
      </c>
      <c r="M65" s="5" t="s">
        <v>2428</v>
      </c>
      <c r="N65" s="4">
        <v>0</v>
      </c>
      <c r="R65" s="4">
        <v>0</v>
      </c>
      <c r="V65" s="4">
        <v>0</v>
      </c>
      <c r="Z65" s="4">
        <v>0</v>
      </c>
      <c r="AD65" s="4">
        <v>0</v>
      </c>
      <c r="AH65" s="4">
        <v>0</v>
      </c>
      <c r="AL65" s="4">
        <v>0</v>
      </c>
      <c r="AP65" s="4">
        <v>0</v>
      </c>
      <c r="AT65" s="4">
        <v>0</v>
      </c>
      <c r="AX65" s="4">
        <v>0</v>
      </c>
    </row>
    <row r="66" spans="2:50" ht="15.6" hidden="1" customHeight="1" x14ac:dyDescent="0.2">
      <c r="B66" s="85" t="s">
        <v>144</v>
      </c>
      <c r="C66" s="85"/>
      <c r="D66" s="85"/>
      <c r="E66" s="3" t="s">
        <v>2426</v>
      </c>
      <c r="F66" s="4">
        <v>0</v>
      </c>
      <c r="I66" s="5" t="s">
        <v>2427</v>
      </c>
      <c r="J66" s="4">
        <v>0</v>
      </c>
      <c r="M66" s="5" t="s">
        <v>2428</v>
      </c>
      <c r="N66" s="4">
        <v>0</v>
      </c>
      <c r="R66" s="4">
        <v>0</v>
      </c>
      <c r="V66" s="4">
        <v>0</v>
      </c>
      <c r="Z66" s="4">
        <v>0</v>
      </c>
      <c r="AD66" s="4">
        <v>0</v>
      </c>
      <c r="AH66" s="4">
        <v>0</v>
      </c>
      <c r="AL66" s="4">
        <v>0</v>
      </c>
      <c r="AP66" s="4">
        <v>0</v>
      </c>
      <c r="AT66" s="4">
        <v>0</v>
      </c>
      <c r="AX66" s="4">
        <v>0</v>
      </c>
    </row>
    <row r="67" spans="2:50" ht="15.6" hidden="1" customHeight="1" x14ac:dyDescent="0.2">
      <c r="B67" s="85" t="s">
        <v>190</v>
      </c>
      <c r="C67" s="85"/>
      <c r="D67" s="85"/>
      <c r="E67" s="3" t="s">
        <v>2426</v>
      </c>
      <c r="F67" s="4">
        <v>0</v>
      </c>
      <c r="I67" s="5" t="s">
        <v>2427</v>
      </c>
      <c r="J67" s="4">
        <v>0</v>
      </c>
      <c r="M67" s="5" t="s">
        <v>2428</v>
      </c>
      <c r="N67" s="4">
        <v>0</v>
      </c>
      <c r="R67" s="4">
        <v>0</v>
      </c>
      <c r="V67" s="4">
        <v>0</v>
      </c>
      <c r="Z67" s="4">
        <v>0</v>
      </c>
      <c r="AD67" s="4">
        <v>0</v>
      </c>
      <c r="AH67" s="4">
        <v>0</v>
      </c>
      <c r="AL67" s="4">
        <v>0</v>
      </c>
      <c r="AP67" s="4">
        <v>0</v>
      </c>
      <c r="AT67" s="4">
        <v>0</v>
      </c>
      <c r="AX67" s="4">
        <v>0</v>
      </c>
    </row>
    <row r="68" spans="2:50" ht="15.6" hidden="1" customHeight="1" x14ac:dyDescent="0.2">
      <c r="B68" s="85" t="s">
        <v>77</v>
      </c>
      <c r="C68" s="85"/>
      <c r="D68" s="85"/>
      <c r="E68" s="3" t="s">
        <v>2426</v>
      </c>
      <c r="F68" s="4">
        <v>0</v>
      </c>
      <c r="I68" s="5" t="s">
        <v>2427</v>
      </c>
      <c r="J68" s="4">
        <v>0</v>
      </c>
      <c r="M68" s="5" t="s">
        <v>2428</v>
      </c>
      <c r="N68" s="4">
        <v>0</v>
      </c>
      <c r="R68" s="4">
        <v>0</v>
      </c>
      <c r="V68" s="4">
        <v>0</v>
      </c>
      <c r="Z68" s="4">
        <v>0</v>
      </c>
      <c r="AD68" s="4">
        <v>0</v>
      </c>
      <c r="AH68" s="4">
        <v>0</v>
      </c>
      <c r="AL68" s="4">
        <v>0</v>
      </c>
      <c r="AP68" s="4">
        <v>0</v>
      </c>
      <c r="AT68" s="4">
        <v>0</v>
      </c>
      <c r="AX68" s="4">
        <v>0</v>
      </c>
    </row>
    <row r="69" spans="2:50" ht="15.6" hidden="1" customHeight="1" x14ac:dyDescent="0.2">
      <c r="B69" s="85" t="s">
        <v>155</v>
      </c>
      <c r="C69" s="85"/>
      <c r="D69" s="85"/>
      <c r="E69" s="3" t="s">
        <v>2426</v>
      </c>
      <c r="F69" s="4">
        <v>0</v>
      </c>
      <c r="I69" s="5" t="s">
        <v>2427</v>
      </c>
      <c r="J69" s="4">
        <v>0</v>
      </c>
      <c r="M69" s="5" t="s">
        <v>2428</v>
      </c>
      <c r="N69" s="4">
        <v>0</v>
      </c>
      <c r="R69" s="4">
        <v>0</v>
      </c>
      <c r="V69" s="4">
        <v>0</v>
      </c>
      <c r="Z69" s="4">
        <v>0</v>
      </c>
      <c r="AD69" s="4">
        <v>0</v>
      </c>
      <c r="AH69" s="4">
        <v>0</v>
      </c>
      <c r="AL69" s="4">
        <v>0</v>
      </c>
      <c r="AP69" s="4">
        <v>0</v>
      </c>
      <c r="AT69" s="4">
        <v>0</v>
      </c>
      <c r="AX69" s="4">
        <v>0</v>
      </c>
    </row>
    <row r="70" spans="2:50" ht="15.6" hidden="1" customHeight="1" x14ac:dyDescent="0.2">
      <c r="B70" s="85" t="s">
        <v>137</v>
      </c>
      <c r="C70" s="85"/>
      <c r="D70" s="85"/>
      <c r="E70" s="3" t="s">
        <v>2426</v>
      </c>
      <c r="F70" s="4">
        <v>0</v>
      </c>
      <c r="I70" s="5" t="s">
        <v>2427</v>
      </c>
      <c r="J70" s="4">
        <v>0</v>
      </c>
      <c r="M70" s="5" t="s">
        <v>2428</v>
      </c>
      <c r="N70" s="4">
        <v>0</v>
      </c>
      <c r="R70" s="4">
        <v>0</v>
      </c>
      <c r="V70" s="4">
        <v>0</v>
      </c>
      <c r="Z70" s="4">
        <v>0</v>
      </c>
      <c r="AD70" s="4">
        <v>0</v>
      </c>
      <c r="AH70" s="4">
        <v>0</v>
      </c>
      <c r="AL70" s="4">
        <v>0</v>
      </c>
      <c r="AP70" s="4">
        <v>0</v>
      </c>
      <c r="AT70" s="4">
        <v>0</v>
      </c>
      <c r="AX70" s="4">
        <v>0</v>
      </c>
    </row>
    <row r="71" spans="2:50" ht="15.6" hidden="1" customHeight="1" x14ac:dyDescent="0.2">
      <c r="B71" s="85" t="s">
        <v>191</v>
      </c>
      <c r="C71" s="85"/>
      <c r="D71" s="85"/>
      <c r="E71" s="3" t="s">
        <v>2426</v>
      </c>
      <c r="F71" s="4">
        <v>0</v>
      </c>
      <c r="I71" s="5" t="s">
        <v>2427</v>
      </c>
      <c r="J71" s="4">
        <v>0</v>
      </c>
      <c r="M71" s="5" t="s">
        <v>2428</v>
      </c>
      <c r="N71" s="4">
        <v>0</v>
      </c>
      <c r="R71" s="4">
        <v>0</v>
      </c>
      <c r="V71" s="4">
        <v>0</v>
      </c>
      <c r="Z71" s="4">
        <v>0</v>
      </c>
      <c r="AD71" s="4">
        <v>0</v>
      </c>
      <c r="AH71" s="4">
        <v>0</v>
      </c>
      <c r="AL71" s="4">
        <v>0</v>
      </c>
      <c r="AP71" s="4">
        <v>0</v>
      </c>
      <c r="AT71" s="4">
        <v>0</v>
      </c>
      <c r="AX71" s="4">
        <v>0</v>
      </c>
    </row>
    <row r="72" spans="2:50" ht="15.6" hidden="1" customHeight="1" x14ac:dyDescent="0.2">
      <c r="B72" s="85" t="s">
        <v>192</v>
      </c>
      <c r="C72" s="85"/>
      <c r="D72" s="85"/>
      <c r="E72" s="3" t="s">
        <v>2426</v>
      </c>
      <c r="F72" s="4">
        <v>0</v>
      </c>
      <c r="I72" s="5" t="s">
        <v>2427</v>
      </c>
      <c r="J72" s="4">
        <v>0</v>
      </c>
      <c r="M72" s="5" t="s">
        <v>2428</v>
      </c>
      <c r="N72" s="4">
        <v>0</v>
      </c>
      <c r="R72" s="4">
        <v>0</v>
      </c>
      <c r="V72" s="4">
        <v>0</v>
      </c>
      <c r="Z72" s="4">
        <v>0</v>
      </c>
      <c r="AD72" s="4">
        <v>0</v>
      </c>
      <c r="AH72" s="4">
        <v>0</v>
      </c>
      <c r="AL72" s="4">
        <v>0</v>
      </c>
      <c r="AP72" s="4">
        <v>0</v>
      </c>
      <c r="AT72" s="4">
        <v>0</v>
      </c>
      <c r="AX72" s="4">
        <v>0</v>
      </c>
    </row>
    <row r="73" spans="2:50" ht="15.6" hidden="1" customHeight="1" x14ac:dyDescent="0.2">
      <c r="B73" s="85" t="s">
        <v>114</v>
      </c>
      <c r="C73" s="85"/>
      <c r="D73" s="85"/>
      <c r="E73" s="3" t="s">
        <v>2426</v>
      </c>
      <c r="F73" s="4">
        <v>0</v>
      </c>
      <c r="I73" s="5" t="s">
        <v>2427</v>
      </c>
      <c r="J73" s="4">
        <v>0</v>
      </c>
      <c r="M73" s="5" t="s">
        <v>2428</v>
      </c>
      <c r="N73" s="4">
        <v>0</v>
      </c>
      <c r="R73" s="4">
        <v>0</v>
      </c>
      <c r="V73" s="4">
        <v>0</v>
      </c>
      <c r="Z73" s="4">
        <v>0</v>
      </c>
      <c r="AD73" s="4">
        <v>0</v>
      </c>
      <c r="AH73" s="4">
        <v>0</v>
      </c>
      <c r="AL73" s="4">
        <v>0</v>
      </c>
      <c r="AP73" s="4">
        <v>0</v>
      </c>
      <c r="AT73" s="4">
        <v>0</v>
      </c>
      <c r="AX73" s="4">
        <v>0</v>
      </c>
    </row>
    <row r="74" spans="2:50" ht="15.6" hidden="1" customHeight="1" x14ac:dyDescent="0.2">
      <c r="B74" s="85" t="s">
        <v>82</v>
      </c>
      <c r="C74" s="85"/>
      <c r="D74" s="85"/>
      <c r="E74" s="3" t="s">
        <v>2426</v>
      </c>
      <c r="F74" s="4">
        <v>0</v>
      </c>
      <c r="I74" s="5" t="s">
        <v>2427</v>
      </c>
      <c r="J74" s="4">
        <v>0</v>
      </c>
      <c r="M74" s="5" t="s">
        <v>2428</v>
      </c>
      <c r="N74" s="4">
        <v>0</v>
      </c>
      <c r="R74" s="4">
        <v>0</v>
      </c>
      <c r="V74" s="4">
        <v>0</v>
      </c>
      <c r="Z74" s="4">
        <v>0</v>
      </c>
      <c r="AD74" s="4">
        <v>0</v>
      </c>
      <c r="AH74" s="4">
        <v>0</v>
      </c>
      <c r="AL74" s="4">
        <v>0</v>
      </c>
      <c r="AP74" s="4">
        <v>0</v>
      </c>
      <c r="AT74" s="4">
        <v>0</v>
      </c>
      <c r="AX74" s="4">
        <v>0</v>
      </c>
    </row>
    <row r="75" spans="2:50" ht="15.6" hidden="1" customHeight="1" x14ac:dyDescent="0.2">
      <c r="B75" s="85" t="s">
        <v>150</v>
      </c>
      <c r="C75" s="85"/>
      <c r="D75" s="85"/>
      <c r="E75" s="3" t="s">
        <v>2426</v>
      </c>
      <c r="F75" s="4">
        <v>0</v>
      </c>
      <c r="I75" s="5" t="s">
        <v>2427</v>
      </c>
      <c r="J75" s="4">
        <v>0</v>
      </c>
      <c r="M75" s="5" t="s">
        <v>2428</v>
      </c>
      <c r="N75" s="4">
        <v>0</v>
      </c>
      <c r="R75" s="4">
        <v>0</v>
      </c>
      <c r="V75" s="4">
        <v>0</v>
      </c>
      <c r="Z75" s="4">
        <v>0</v>
      </c>
      <c r="AD75" s="4">
        <v>0</v>
      </c>
      <c r="AH75" s="4">
        <v>0</v>
      </c>
      <c r="AL75" s="4">
        <v>0</v>
      </c>
      <c r="AP75" s="4">
        <v>0</v>
      </c>
      <c r="AT75" s="4">
        <v>0</v>
      </c>
      <c r="AX75" s="4">
        <v>0</v>
      </c>
    </row>
    <row r="76" spans="2:50" ht="15.6" hidden="1" customHeight="1" x14ac:dyDescent="0.2">
      <c r="B76" s="85" t="s">
        <v>193</v>
      </c>
      <c r="C76" s="85"/>
      <c r="D76" s="85"/>
      <c r="E76" s="3" t="s">
        <v>2426</v>
      </c>
      <c r="F76" s="4">
        <v>0</v>
      </c>
      <c r="I76" s="5" t="s">
        <v>2427</v>
      </c>
      <c r="J76" s="4">
        <v>0</v>
      </c>
      <c r="M76" s="5" t="s">
        <v>2428</v>
      </c>
      <c r="N76" s="4">
        <v>0</v>
      </c>
      <c r="R76" s="4">
        <v>0</v>
      </c>
      <c r="V76" s="4">
        <v>0</v>
      </c>
      <c r="Z76" s="4">
        <v>0</v>
      </c>
      <c r="AD76" s="4">
        <v>0</v>
      </c>
      <c r="AH76" s="4">
        <v>0</v>
      </c>
      <c r="AL76" s="4">
        <v>0</v>
      </c>
      <c r="AP76" s="4">
        <v>0</v>
      </c>
      <c r="AT76" s="4">
        <v>0</v>
      </c>
      <c r="AX76" s="4">
        <v>0</v>
      </c>
    </row>
    <row r="77" spans="2:50" ht="15.6" hidden="1" customHeight="1" x14ac:dyDescent="0.2">
      <c r="B77" s="85" t="s">
        <v>164</v>
      </c>
      <c r="C77" s="85"/>
      <c r="D77" s="85"/>
      <c r="E77" s="3" t="s">
        <v>2426</v>
      </c>
      <c r="F77" s="4">
        <v>0</v>
      </c>
      <c r="I77" s="5" t="s">
        <v>2427</v>
      </c>
      <c r="J77" s="4">
        <v>0</v>
      </c>
      <c r="M77" s="5" t="s">
        <v>2428</v>
      </c>
      <c r="N77" s="4">
        <v>0</v>
      </c>
      <c r="R77" s="4">
        <v>0</v>
      </c>
      <c r="V77" s="4">
        <v>0</v>
      </c>
      <c r="Z77" s="4">
        <v>0</v>
      </c>
      <c r="AD77" s="4">
        <v>0</v>
      </c>
      <c r="AH77" s="4">
        <v>0</v>
      </c>
      <c r="AL77" s="4">
        <v>0</v>
      </c>
      <c r="AP77" s="4">
        <v>0</v>
      </c>
      <c r="AT77" s="4">
        <v>0</v>
      </c>
      <c r="AX77" s="4">
        <v>0</v>
      </c>
    </row>
    <row r="78" spans="2:50" ht="15.6" hidden="1" customHeight="1" x14ac:dyDescent="0.2">
      <c r="B78" s="85" t="s">
        <v>194</v>
      </c>
      <c r="C78" s="85"/>
      <c r="D78" s="85"/>
      <c r="E78" s="3" t="s">
        <v>2426</v>
      </c>
      <c r="F78" s="4">
        <v>0</v>
      </c>
      <c r="I78" s="5" t="s">
        <v>2427</v>
      </c>
      <c r="J78" s="4">
        <v>0</v>
      </c>
      <c r="M78" s="5" t="s">
        <v>2428</v>
      </c>
      <c r="N78" s="4">
        <v>0</v>
      </c>
      <c r="R78" s="4">
        <v>0</v>
      </c>
      <c r="V78" s="4">
        <v>0</v>
      </c>
      <c r="Z78" s="4">
        <v>0</v>
      </c>
      <c r="AD78" s="4">
        <v>0</v>
      </c>
      <c r="AH78" s="4">
        <v>0</v>
      </c>
      <c r="AL78" s="4">
        <v>0</v>
      </c>
      <c r="AP78" s="4">
        <v>0</v>
      </c>
      <c r="AT78" s="4">
        <v>0</v>
      </c>
      <c r="AX78" s="4">
        <v>0</v>
      </c>
    </row>
    <row r="79" spans="2:50" ht="15.6" hidden="1" customHeight="1" x14ac:dyDescent="0.2">
      <c r="B79" s="85" t="s">
        <v>195</v>
      </c>
      <c r="C79" s="85"/>
      <c r="D79" s="85"/>
      <c r="E79" s="3" t="s">
        <v>2426</v>
      </c>
      <c r="F79" s="4">
        <v>0</v>
      </c>
      <c r="I79" s="5" t="s">
        <v>2427</v>
      </c>
      <c r="J79" s="4">
        <v>0</v>
      </c>
      <c r="M79" s="5" t="s">
        <v>2428</v>
      </c>
      <c r="N79" s="4">
        <v>0</v>
      </c>
      <c r="R79" s="4">
        <v>0</v>
      </c>
      <c r="V79" s="4">
        <v>0</v>
      </c>
      <c r="Z79" s="4">
        <v>0</v>
      </c>
      <c r="AD79" s="4">
        <v>0</v>
      </c>
      <c r="AH79" s="4">
        <v>0</v>
      </c>
      <c r="AL79" s="4">
        <v>0</v>
      </c>
      <c r="AP79" s="4">
        <v>0</v>
      </c>
      <c r="AT79" s="4">
        <v>0</v>
      </c>
      <c r="AX79" s="4">
        <v>0</v>
      </c>
    </row>
    <row r="80" spans="2:50" ht="15.6" hidden="1" customHeight="1" x14ac:dyDescent="0.2">
      <c r="B80" s="85" t="s">
        <v>87</v>
      </c>
      <c r="C80" s="85"/>
      <c r="D80" s="85"/>
      <c r="E80" s="3" t="s">
        <v>2426</v>
      </c>
      <c r="F80" s="4">
        <v>0</v>
      </c>
      <c r="I80" s="5" t="s">
        <v>2427</v>
      </c>
      <c r="J80" s="4">
        <v>0</v>
      </c>
      <c r="M80" s="5" t="s">
        <v>2428</v>
      </c>
      <c r="N80" s="4">
        <v>0</v>
      </c>
      <c r="R80" s="4">
        <v>0</v>
      </c>
      <c r="V80" s="4">
        <v>0</v>
      </c>
      <c r="Z80" s="4">
        <v>0</v>
      </c>
      <c r="AD80" s="4">
        <v>0</v>
      </c>
      <c r="AH80" s="4">
        <v>0</v>
      </c>
      <c r="AL80" s="4">
        <v>0</v>
      </c>
      <c r="AP80" s="4">
        <v>0</v>
      </c>
      <c r="AT80" s="4">
        <v>0</v>
      </c>
      <c r="AX80" s="4">
        <v>0</v>
      </c>
    </row>
    <row r="81" spans="2:50" ht="15.6" hidden="1" customHeight="1" x14ac:dyDescent="0.2">
      <c r="B81" s="85" t="s">
        <v>182</v>
      </c>
      <c r="C81" s="85"/>
      <c r="D81" s="85"/>
      <c r="E81" s="3" t="s">
        <v>2426</v>
      </c>
      <c r="F81" s="4">
        <v>0</v>
      </c>
      <c r="I81" s="5" t="s">
        <v>2427</v>
      </c>
      <c r="J81" s="4">
        <v>0</v>
      </c>
      <c r="M81" s="5" t="s">
        <v>2428</v>
      </c>
      <c r="N81" s="4">
        <v>0</v>
      </c>
      <c r="R81" s="4">
        <v>0</v>
      </c>
      <c r="V81" s="4">
        <v>0</v>
      </c>
      <c r="Z81" s="4">
        <v>0</v>
      </c>
      <c r="AD81" s="4">
        <v>0</v>
      </c>
      <c r="AH81" s="4">
        <v>0</v>
      </c>
      <c r="AL81" s="4">
        <v>0</v>
      </c>
      <c r="AP81" s="4">
        <v>0</v>
      </c>
      <c r="AT81" s="4">
        <v>0</v>
      </c>
      <c r="AX81" s="4">
        <v>0</v>
      </c>
    </row>
    <row r="82" spans="2:50" ht="15.6" hidden="1" customHeight="1" x14ac:dyDescent="0.2">
      <c r="B82" s="85" t="s">
        <v>196</v>
      </c>
      <c r="C82" s="85"/>
      <c r="D82" s="85"/>
      <c r="E82" s="3" t="s">
        <v>2426</v>
      </c>
      <c r="F82" s="4">
        <v>0</v>
      </c>
      <c r="I82" s="5" t="s">
        <v>2427</v>
      </c>
      <c r="J82" s="4">
        <v>0</v>
      </c>
      <c r="M82" s="5" t="s">
        <v>2428</v>
      </c>
      <c r="N82" s="4">
        <v>0</v>
      </c>
      <c r="R82" s="4">
        <v>0</v>
      </c>
      <c r="V82" s="4">
        <v>0</v>
      </c>
      <c r="Z82" s="4">
        <v>0</v>
      </c>
      <c r="AD82" s="4">
        <v>0</v>
      </c>
      <c r="AH82" s="4">
        <v>0</v>
      </c>
      <c r="AL82" s="4">
        <v>0</v>
      </c>
      <c r="AP82" s="4">
        <v>0</v>
      </c>
      <c r="AT82" s="4">
        <v>0</v>
      </c>
      <c r="AX82" s="4">
        <v>0</v>
      </c>
    </row>
    <row r="83" spans="2:50" ht="15.6" hidden="1" customHeight="1" x14ac:dyDescent="0.2">
      <c r="B83" s="85" t="s">
        <v>174</v>
      </c>
      <c r="C83" s="85"/>
      <c r="D83" s="85"/>
      <c r="E83" s="3" t="s">
        <v>2426</v>
      </c>
      <c r="F83" s="4">
        <v>0</v>
      </c>
      <c r="I83" s="5" t="s">
        <v>2427</v>
      </c>
      <c r="J83" s="4">
        <v>0</v>
      </c>
      <c r="M83" s="5" t="s">
        <v>2428</v>
      </c>
      <c r="N83" s="4">
        <v>0</v>
      </c>
      <c r="R83" s="4">
        <v>0</v>
      </c>
      <c r="V83" s="4">
        <v>0</v>
      </c>
      <c r="Z83" s="4">
        <v>0</v>
      </c>
      <c r="AD83" s="4">
        <v>0</v>
      </c>
      <c r="AH83" s="4">
        <v>0</v>
      </c>
      <c r="AL83" s="4">
        <v>0</v>
      </c>
      <c r="AP83" s="4">
        <v>0</v>
      </c>
      <c r="AT83" s="4">
        <v>0</v>
      </c>
      <c r="AX83" s="4">
        <v>0</v>
      </c>
    </row>
    <row r="84" spans="2:50" ht="15.6" hidden="1" customHeight="1" x14ac:dyDescent="0.2">
      <c r="B84" s="85" t="s">
        <v>90</v>
      </c>
      <c r="C84" s="85"/>
      <c r="D84" s="85"/>
      <c r="E84" s="3" t="s">
        <v>2426</v>
      </c>
      <c r="F84" s="4">
        <v>0</v>
      </c>
      <c r="I84" s="5" t="s">
        <v>2427</v>
      </c>
      <c r="J84" s="4">
        <v>0</v>
      </c>
      <c r="M84" s="5" t="s">
        <v>2428</v>
      </c>
      <c r="N84" s="4">
        <v>0</v>
      </c>
      <c r="R84" s="4">
        <v>0</v>
      </c>
      <c r="V84" s="4">
        <v>0</v>
      </c>
      <c r="Z84" s="4">
        <v>0</v>
      </c>
      <c r="AD84" s="4">
        <v>0</v>
      </c>
      <c r="AH84" s="4">
        <v>0</v>
      </c>
      <c r="AL84" s="4">
        <v>0</v>
      </c>
      <c r="AP84" s="4">
        <v>0</v>
      </c>
      <c r="AT84" s="4">
        <v>0</v>
      </c>
      <c r="AX84" s="4">
        <v>0</v>
      </c>
    </row>
    <row r="85" spans="2:50" ht="15.6" hidden="1" customHeight="1" x14ac:dyDescent="0.2">
      <c r="B85" s="85" t="s">
        <v>170</v>
      </c>
      <c r="C85" s="85"/>
      <c r="D85" s="85"/>
      <c r="E85" s="3" t="s">
        <v>2426</v>
      </c>
      <c r="F85" s="4">
        <v>0</v>
      </c>
      <c r="I85" s="5" t="s">
        <v>2427</v>
      </c>
      <c r="J85" s="4">
        <v>0</v>
      </c>
      <c r="M85" s="5" t="s">
        <v>2428</v>
      </c>
      <c r="N85" s="4">
        <v>0</v>
      </c>
      <c r="R85" s="4">
        <v>0</v>
      </c>
      <c r="V85" s="4">
        <v>0</v>
      </c>
      <c r="Z85" s="4">
        <v>0</v>
      </c>
      <c r="AD85" s="4">
        <v>0</v>
      </c>
      <c r="AH85" s="4">
        <v>0</v>
      </c>
      <c r="AL85" s="4">
        <v>0</v>
      </c>
      <c r="AP85" s="4">
        <v>0</v>
      </c>
      <c r="AT85" s="4">
        <v>0</v>
      </c>
      <c r="AX85" s="4">
        <v>0</v>
      </c>
    </row>
    <row r="86" spans="2:50" ht="15.6" hidden="1" customHeight="1" x14ac:dyDescent="0.2">
      <c r="B86" s="85" t="s">
        <v>117</v>
      </c>
      <c r="C86" s="85"/>
      <c r="D86" s="85"/>
      <c r="E86" s="3" t="s">
        <v>2426</v>
      </c>
      <c r="F86" s="4">
        <v>0</v>
      </c>
      <c r="I86" s="5" t="s">
        <v>2427</v>
      </c>
      <c r="J86" s="4">
        <v>0</v>
      </c>
      <c r="M86" s="5" t="s">
        <v>2428</v>
      </c>
      <c r="N86" s="4">
        <v>0</v>
      </c>
      <c r="R86" s="4">
        <v>0</v>
      </c>
      <c r="V86" s="4">
        <v>0</v>
      </c>
      <c r="Z86" s="4">
        <v>0</v>
      </c>
      <c r="AD86" s="4">
        <v>0</v>
      </c>
      <c r="AH86" s="4">
        <v>0</v>
      </c>
      <c r="AL86" s="4">
        <v>0</v>
      </c>
      <c r="AP86" s="4">
        <v>0</v>
      </c>
      <c r="AT86" s="4">
        <v>0</v>
      </c>
      <c r="AX86" s="4">
        <v>0</v>
      </c>
    </row>
    <row r="87" spans="2:50" ht="15.6" hidden="1" customHeight="1" x14ac:dyDescent="0.2">
      <c r="B87" s="85" t="s">
        <v>134</v>
      </c>
      <c r="C87" s="85"/>
      <c r="D87" s="85"/>
      <c r="E87" s="3" t="s">
        <v>2426</v>
      </c>
      <c r="F87" s="4">
        <v>0</v>
      </c>
      <c r="I87" s="5" t="s">
        <v>2427</v>
      </c>
      <c r="J87" s="4">
        <v>0</v>
      </c>
      <c r="M87" s="5" t="s">
        <v>2428</v>
      </c>
      <c r="N87" s="4">
        <v>0</v>
      </c>
      <c r="R87" s="4">
        <v>0</v>
      </c>
      <c r="V87" s="4">
        <v>0</v>
      </c>
      <c r="Z87" s="4">
        <v>0</v>
      </c>
      <c r="AD87" s="4">
        <v>0</v>
      </c>
      <c r="AH87" s="4">
        <v>0</v>
      </c>
      <c r="AL87" s="4">
        <v>0</v>
      </c>
      <c r="AP87" s="4">
        <v>0</v>
      </c>
      <c r="AT87" s="4">
        <v>0</v>
      </c>
      <c r="AX87" s="4">
        <v>0</v>
      </c>
    </row>
    <row r="88" spans="2:50" hidden="1" x14ac:dyDescent="0.2"/>
  </sheetData>
  <sortState xmlns:xlrd2="http://schemas.microsoft.com/office/spreadsheetml/2017/richdata2" ref="B12:B45">
    <sortCondition ref="B12:B45"/>
  </sortState>
  <mergeCells count="5">
    <mergeCell ref="F7:AX7"/>
    <mergeCell ref="F49:AX49"/>
    <mergeCell ref="Q4:U5"/>
    <mergeCell ref="AG4:AK5"/>
    <mergeCell ref="V4:AD5"/>
  </mergeCells>
  <conditionalFormatting sqref="F12:F45 J12:J45 N12:N45 R12:R45 V12:V45 Z12:Z45 AD12:AD45 AH12:AH45 AL12:AL45 AP12:AP45">
    <cfRule type="expression" dxfId="378" priority="18">
      <formula>F12=G12</formula>
    </cfRule>
  </conditionalFormatting>
  <conditionalFormatting sqref="F12:G45 J12:K45 N12:O45 R12:S45 V12:W45 Z12:AA45 AD12:AE45 AH12:AI45 AL12:AM45 AP12:AQ45 AY12:AY45">
    <cfRule type="cellIs" dxfId="377" priority="25" operator="equal">
      <formula>"No"</formula>
    </cfRule>
    <cfRule type="cellIs" dxfId="376" priority="26" operator="equal">
      <formula>"Yes"</formula>
    </cfRule>
  </conditionalFormatting>
  <conditionalFormatting sqref="F53:H87">
    <cfRule type="cellIs" dxfId="375" priority="19" operator="equal">
      <formula>"No"</formula>
    </cfRule>
    <cfRule type="cellIs" dxfId="374" priority="20" operator="equal">
      <formula>"Yes"</formula>
    </cfRule>
  </conditionalFormatting>
  <conditionalFormatting sqref="J53:L87 N53:P87 R53:T87 V53:X87 Z53:AB87 AD53:AF87 AH53:AJ87 AL53:AN87 AP53:AR87 AT53:AV87 AX53:AY87">
    <cfRule type="cellIs" dxfId="373" priority="23" operator="equal">
      <formula>"No"</formula>
    </cfRule>
    <cfRule type="cellIs" dxfId="372" priority="24" operator="equal">
      <formula>"Yes"</formula>
    </cfRule>
  </conditionalFormatting>
  <printOptions horizontalCentered="1" verticalCentered="1"/>
  <pageMargins left="0.7" right="0.7" top="0.75" bottom="0.75" header="0.3" footer="0.3"/>
  <pageSetup scale="63" orientation="landscape" r:id="rId1"/>
  <headerFooter>
    <oddFooter>&amp;L&amp;"-,Bold Italic"&amp;9Executive Office of Aging &amp; Independence&amp;C&amp;"-,Bold"&amp;10&amp;P&amp;R&amp;"-,Bold Italic"&amp;9ADRC Outreach Online Reporting</oddFooter>
  </headerFooter>
  <rowBreaks count="1" manualBreakCount="1">
    <brk id="46" max="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CC19-451C-4210-8B14-CA8DB28B53D8}">
  <sheetPr codeName="Sheet25"/>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114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43" priority="3" operator="equal">
      <formula>"No"</formula>
    </cfRule>
    <cfRule type="cellIs" dxfId="242" priority="4" operator="equal">
      <formula>"Yes"</formula>
    </cfRule>
  </conditionalFormatting>
  <conditionalFormatting sqref="B29">
    <cfRule type="cellIs" dxfId="241" priority="5" operator="equal">
      <formula>"No"</formula>
    </cfRule>
    <cfRule type="cellIs" dxfId="240" priority="6" operator="equal">
      <formula>"Yes"</formula>
    </cfRule>
  </conditionalFormatting>
  <conditionalFormatting sqref="B44">
    <cfRule type="cellIs" dxfId="239" priority="11" operator="equal">
      <formula>"No"</formula>
    </cfRule>
    <cfRule type="cellIs" dxfId="238" priority="12" operator="equal">
      <formula>"Yes"</formula>
    </cfRule>
  </conditionalFormatting>
  <conditionalFormatting sqref="B77">
    <cfRule type="cellIs" dxfId="237" priority="1" operator="equal">
      <formula>"No"</formula>
    </cfRule>
    <cfRule type="cellIs" dxfId="23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2F58-D64F-433A-9247-11EF65ED6C05}">
  <sheetPr codeName="Sheet27"/>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150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1</v>
      </c>
      <c r="F49" s="46">
        <v>1</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1</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35" priority="3" operator="equal">
      <formula>"No"</formula>
    </cfRule>
    <cfRule type="cellIs" dxfId="234" priority="4" operator="equal">
      <formula>"Yes"</formula>
    </cfRule>
  </conditionalFormatting>
  <conditionalFormatting sqref="B29">
    <cfRule type="cellIs" dxfId="233" priority="5" operator="equal">
      <formula>"No"</formula>
    </cfRule>
    <cfRule type="cellIs" dxfId="232" priority="6" operator="equal">
      <formula>"Yes"</formula>
    </cfRule>
  </conditionalFormatting>
  <conditionalFormatting sqref="B44">
    <cfRule type="cellIs" dxfId="231" priority="11" operator="equal">
      <formula>"No"</formula>
    </cfRule>
    <cfRule type="cellIs" dxfId="230" priority="12" operator="equal">
      <formula>"Yes"</formula>
    </cfRule>
  </conditionalFormatting>
  <conditionalFormatting sqref="B77">
    <cfRule type="cellIs" dxfId="229" priority="1" operator="equal">
      <formula>"No"</formula>
    </cfRule>
    <cfRule type="cellIs" dxfId="22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D08A-3A6D-4D84-B67F-D204CDC9C830}">
  <sheetPr codeName="Sheet30"/>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194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27" priority="3" operator="equal">
      <formula>"No"</formula>
    </cfRule>
    <cfRule type="cellIs" dxfId="226" priority="4" operator="equal">
      <formula>"Yes"</formula>
    </cfRule>
  </conditionalFormatting>
  <conditionalFormatting sqref="B29">
    <cfRule type="cellIs" dxfId="225" priority="5" operator="equal">
      <formula>"No"</formula>
    </cfRule>
    <cfRule type="cellIs" dxfId="224" priority="6" operator="equal">
      <formula>"Yes"</formula>
    </cfRule>
  </conditionalFormatting>
  <conditionalFormatting sqref="B44">
    <cfRule type="cellIs" dxfId="223" priority="11" operator="equal">
      <formula>"No"</formula>
    </cfRule>
    <cfRule type="cellIs" dxfId="222" priority="12" operator="equal">
      <formula>"Yes"</formula>
    </cfRule>
  </conditionalFormatting>
  <conditionalFormatting sqref="B77">
    <cfRule type="cellIs" dxfId="221" priority="1" operator="equal">
      <formula>"No"</formula>
    </cfRule>
    <cfRule type="cellIs" dxfId="22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F1A9-972A-435C-83B2-07ABF64CAB65}">
  <sheetPr codeName="Sheet35"/>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174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19" priority="3" operator="equal">
      <formula>"No"</formula>
    </cfRule>
    <cfRule type="cellIs" dxfId="218" priority="4" operator="equal">
      <formula>"Yes"</formula>
    </cfRule>
  </conditionalFormatting>
  <conditionalFormatting sqref="B29">
    <cfRule type="cellIs" dxfId="217" priority="5" operator="equal">
      <formula>"No"</formula>
    </cfRule>
    <cfRule type="cellIs" dxfId="216" priority="6" operator="equal">
      <formula>"Yes"</formula>
    </cfRule>
  </conditionalFormatting>
  <conditionalFormatting sqref="B44">
    <cfRule type="cellIs" dxfId="215" priority="11" operator="equal">
      <formula>"No"</formula>
    </cfRule>
    <cfRule type="cellIs" dxfId="214" priority="12" operator="equal">
      <formula>"Yes"</formula>
    </cfRule>
  </conditionalFormatting>
  <conditionalFormatting sqref="B77">
    <cfRule type="cellIs" dxfId="213" priority="1" operator="equal">
      <formula>"No"</formula>
    </cfRule>
    <cfRule type="cellIs" dxfId="21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C2F0-95BE-49E5-A94A-EF6187321658}">
  <sheetPr codeName="Sheet37"/>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104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3</v>
      </c>
      <c r="F32" s="46">
        <v>1</v>
      </c>
      <c r="G32" s="47"/>
      <c r="H32" s="53">
        <v>280</v>
      </c>
      <c r="I32" s="53">
        <v>13</v>
      </c>
      <c r="J32" s="47"/>
      <c r="K32" s="46">
        <v>1</v>
      </c>
      <c r="L32" s="48" t="s">
        <v>2063</v>
      </c>
      <c r="M32" s="14"/>
      <c r="N32" s="14"/>
      <c r="O32" s="10"/>
      <c r="P32" s="76">
        <v>3</v>
      </c>
      <c r="Q32" s="76">
        <v>0</v>
      </c>
      <c r="R32" s="5">
        <v>3</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3</v>
      </c>
      <c r="F37" s="64">
        <v>1</v>
      </c>
      <c r="G37" s="65"/>
      <c r="H37" s="65">
        <v>280</v>
      </c>
      <c r="I37" s="65">
        <v>13</v>
      </c>
      <c r="J37" s="65"/>
      <c r="K37" s="64">
        <v>1</v>
      </c>
      <c r="L37" s="66" t="s">
        <v>2063</v>
      </c>
      <c r="M37" s="14"/>
      <c r="N37" s="14"/>
      <c r="O37" s="10"/>
      <c r="P37" s="5">
        <v>3</v>
      </c>
      <c r="Q37" s="5">
        <v>0</v>
      </c>
      <c r="R37" s="5">
        <v>3</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1</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1</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11" priority="3" operator="equal">
      <formula>"No"</formula>
    </cfRule>
    <cfRule type="cellIs" dxfId="210" priority="4" operator="equal">
      <formula>"Yes"</formula>
    </cfRule>
  </conditionalFormatting>
  <conditionalFormatting sqref="B29">
    <cfRule type="cellIs" dxfId="209" priority="5" operator="equal">
      <formula>"No"</formula>
    </cfRule>
    <cfRule type="cellIs" dxfId="208" priority="6" operator="equal">
      <formula>"Yes"</formula>
    </cfRule>
  </conditionalFormatting>
  <conditionalFormatting sqref="B44">
    <cfRule type="cellIs" dxfId="207" priority="11" operator="equal">
      <formula>"No"</formula>
    </cfRule>
    <cfRule type="cellIs" dxfId="206" priority="12" operator="equal">
      <formula>"Yes"</formula>
    </cfRule>
  </conditionalFormatting>
  <conditionalFormatting sqref="B77">
    <cfRule type="cellIs" dxfId="205" priority="1" operator="equal">
      <formula>"No"</formula>
    </cfRule>
    <cfRule type="cellIs" dxfId="20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99F0-C7A6-4E04-B1F5-E78C6A87EBC4}">
  <sheetPr codeName="Sheet39"/>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604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2</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2</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03" priority="3" operator="equal">
      <formula>"No"</formula>
    </cfRule>
    <cfRule type="cellIs" dxfId="202" priority="4" operator="equal">
      <formula>"Yes"</formula>
    </cfRule>
  </conditionalFormatting>
  <conditionalFormatting sqref="B29">
    <cfRule type="cellIs" dxfId="201" priority="5" operator="equal">
      <formula>"No"</formula>
    </cfRule>
    <cfRule type="cellIs" dxfId="200" priority="6" operator="equal">
      <formula>"Yes"</formula>
    </cfRule>
  </conditionalFormatting>
  <conditionalFormatting sqref="B44">
    <cfRule type="cellIs" dxfId="199" priority="11" operator="equal">
      <formula>"No"</formula>
    </cfRule>
    <cfRule type="cellIs" dxfId="198" priority="12" operator="equal">
      <formula>"Yes"</formula>
    </cfRule>
  </conditionalFormatting>
  <conditionalFormatting sqref="B77">
    <cfRule type="cellIs" dxfId="197" priority="1" operator="equal">
      <formula>"No"</formula>
    </cfRule>
    <cfRule type="cellIs" dxfId="19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F915-C3FA-4DF6-8A6E-EF422B4A6750}">
  <sheetPr codeName="Sheet6"/>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69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3</v>
      </c>
      <c r="F32" s="46">
        <v>1</v>
      </c>
      <c r="G32" s="47"/>
      <c r="H32" s="53">
        <v>60</v>
      </c>
      <c r="I32" s="53">
        <v>4</v>
      </c>
      <c r="J32" s="47"/>
      <c r="K32" s="46" t="s">
        <v>2063</v>
      </c>
      <c r="L32" s="48">
        <v>1</v>
      </c>
      <c r="M32" s="14"/>
      <c r="N32" s="14"/>
      <c r="O32" s="10"/>
      <c r="P32" s="76">
        <v>0</v>
      </c>
      <c r="Q32" s="76">
        <v>3</v>
      </c>
      <c r="R32" s="5">
        <v>3</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3</v>
      </c>
      <c r="F37" s="64">
        <v>1</v>
      </c>
      <c r="G37" s="65"/>
      <c r="H37" s="65">
        <v>60</v>
      </c>
      <c r="I37" s="65">
        <v>4</v>
      </c>
      <c r="J37" s="65"/>
      <c r="K37" s="64" t="s">
        <v>2063</v>
      </c>
      <c r="L37" s="66">
        <v>1</v>
      </c>
      <c r="M37" s="14"/>
      <c r="N37" s="14"/>
      <c r="O37" s="10"/>
      <c r="P37" s="5">
        <v>0</v>
      </c>
      <c r="Q37" s="5">
        <v>3</v>
      </c>
      <c r="R37" s="5">
        <v>3</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3</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3</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95" priority="3" operator="equal">
      <formula>"No"</formula>
    </cfRule>
    <cfRule type="cellIs" dxfId="194" priority="4" operator="equal">
      <formula>"Yes"</formula>
    </cfRule>
  </conditionalFormatting>
  <conditionalFormatting sqref="B29">
    <cfRule type="cellIs" dxfId="193" priority="5" operator="equal">
      <formula>"No"</formula>
    </cfRule>
    <cfRule type="cellIs" dxfId="192" priority="6" operator="equal">
      <formula>"Yes"</formula>
    </cfRule>
  </conditionalFormatting>
  <conditionalFormatting sqref="B44">
    <cfRule type="cellIs" dxfId="191" priority="11" operator="equal">
      <formula>"No"</formula>
    </cfRule>
    <cfRule type="cellIs" dxfId="190" priority="12" operator="equal">
      <formula>"Yes"</formula>
    </cfRule>
  </conditionalFormatting>
  <conditionalFormatting sqref="B77">
    <cfRule type="cellIs" dxfId="189" priority="1" operator="equal">
      <formula>"No"</formula>
    </cfRule>
    <cfRule type="cellIs" dxfId="18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BEA1-7E27-4193-83FC-23995AAB37D6}">
  <sheetPr codeName="Sheet17"/>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178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87" priority="3" operator="equal">
      <formula>"No"</formula>
    </cfRule>
    <cfRule type="cellIs" dxfId="186" priority="4" operator="equal">
      <formula>"Yes"</formula>
    </cfRule>
  </conditionalFormatting>
  <conditionalFormatting sqref="B29">
    <cfRule type="cellIs" dxfId="185" priority="5" operator="equal">
      <formula>"No"</formula>
    </cfRule>
    <cfRule type="cellIs" dxfId="184" priority="6" operator="equal">
      <formula>"Yes"</formula>
    </cfRule>
  </conditionalFormatting>
  <conditionalFormatting sqref="B44">
    <cfRule type="cellIs" dxfId="183" priority="11" operator="equal">
      <formula>"No"</formula>
    </cfRule>
    <cfRule type="cellIs" dxfId="182" priority="12" operator="equal">
      <formula>"Yes"</formula>
    </cfRule>
  </conditionalFormatting>
  <conditionalFormatting sqref="B77">
    <cfRule type="cellIs" dxfId="181" priority="1" operator="equal">
      <formula>"No"</formula>
    </cfRule>
    <cfRule type="cellIs" dxfId="18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1CF8-3762-4427-AEC8-67CCC376E001}">
  <sheetPr codeName="Sheet10"/>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148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1</v>
      </c>
      <c r="F17" s="46">
        <v>1</v>
      </c>
      <c r="G17" s="47"/>
      <c r="H17" s="53">
        <v>45</v>
      </c>
      <c r="I17" s="53">
        <v>1</v>
      </c>
      <c r="J17" s="47"/>
      <c r="K17" s="46">
        <v>1</v>
      </c>
      <c r="L17" s="48" t="s">
        <v>2063</v>
      </c>
      <c r="M17" s="14"/>
      <c r="N17" s="14"/>
      <c r="O17" s="10"/>
      <c r="P17" s="76">
        <v>1</v>
      </c>
      <c r="Q17" s="76">
        <v>0</v>
      </c>
      <c r="R17" s="5">
        <v>1</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1</v>
      </c>
      <c r="F22" s="64">
        <v>1</v>
      </c>
      <c r="G22" s="65"/>
      <c r="H22" s="65">
        <v>45</v>
      </c>
      <c r="I22" s="65">
        <v>1</v>
      </c>
      <c r="J22" s="65"/>
      <c r="K22" s="64">
        <v>1</v>
      </c>
      <c r="L22" s="66" t="s">
        <v>2063</v>
      </c>
      <c r="M22" s="14"/>
      <c r="N22" s="14"/>
      <c r="O22" s="10"/>
      <c r="P22" s="5">
        <v>1</v>
      </c>
      <c r="Q22" s="5">
        <v>0</v>
      </c>
      <c r="R22" s="5">
        <v>1</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1</v>
      </c>
      <c r="S80" s="70">
        <v>0</v>
      </c>
      <c r="T80" s="70">
        <v>0</v>
      </c>
      <c r="U80" s="62">
        <v>0</v>
      </c>
      <c r="V80" s="27"/>
      <c r="AA80" s="71" t="s">
        <v>127</v>
      </c>
    </row>
    <row r="81" spans="4:27" ht="14.45" customHeight="1" x14ac:dyDescent="0.2">
      <c r="D81" s="61" t="s">
        <v>58</v>
      </c>
      <c r="E81" s="45">
        <v>1</v>
      </c>
      <c r="F81" s="48">
        <v>1</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1</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1</v>
      </c>
      <c r="F92" s="59">
        <v>1</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1</v>
      </c>
      <c r="O100" s="48">
        <v>1</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1</v>
      </c>
      <c r="O104" s="66">
        <v>1</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79" priority="3" operator="equal">
      <formula>"No"</formula>
    </cfRule>
    <cfRule type="cellIs" dxfId="178" priority="4" operator="equal">
      <formula>"Yes"</formula>
    </cfRule>
  </conditionalFormatting>
  <conditionalFormatting sqref="B29">
    <cfRule type="cellIs" dxfId="177" priority="5" operator="equal">
      <formula>"No"</formula>
    </cfRule>
    <cfRule type="cellIs" dxfId="176" priority="6" operator="equal">
      <formula>"Yes"</formula>
    </cfRule>
  </conditionalFormatting>
  <conditionalFormatting sqref="B44">
    <cfRule type="cellIs" dxfId="175" priority="11" operator="equal">
      <formula>"No"</formula>
    </cfRule>
    <cfRule type="cellIs" dxfId="174" priority="12" operator="equal">
      <formula>"Yes"</formula>
    </cfRule>
  </conditionalFormatting>
  <conditionalFormatting sqref="B77">
    <cfRule type="cellIs" dxfId="173" priority="1" operator="equal">
      <formula>"No"</formula>
    </cfRule>
    <cfRule type="cellIs" dxfId="17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97FFF-92EB-48EF-9331-36D4B58ECFBF}">
  <sheetPr codeName="Sheet11"/>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111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71" priority="3" operator="equal">
      <formula>"No"</formula>
    </cfRule>
    <cfRule type="cellIs" dxfId="170" priority="4" operator="equal">
      <formula>"Yes"</formula>
    </cfRule>
  </conditionalFormatting>
  <conditionalFormatting sqref="B29">
    <cfRule type="cellIs" dxfId="169" priority="5" operator="equal">
      <formula>"No"</formula>
    </cfRule>
    <cfRule type="cellIs" dxfId="168" priority="6" operator="equal">
      <formula>"Yes"</formula>
    </cfRule>
  </conditionalFormatting>
  <conditionalFormatting sqref="B44">
    <cfRule type="cellIs" dxfId="167" priority="11" operator="equal">
      <formula>"No"</formula>
    </cfRule>
    <cfRule type="cellIs" dxfId="166" priority="12" operator="equal">
      <formula>"Yes"</formula>
    </cfRule>
  </conditionalFormatting>
  <conditionalFormatting sqref="B77">
    <cfRule type="cellIs" dxfId="165" priority="1" operator="equal">
      <formula>"No"</formula>
    </cfRule>
    <cfRule type="cellIs" dxfId="16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0CCD6-143B-4920-96DC-513672E46C8E}">
  <sheetPr>
    <pageSetUpPr fitToPage="1"/>
  </sheetPr>
  <dimension ref="A1:V87"/>
  <sheetViews>
    <sheetView showGridLines="0" view="pageBreakPreview" zoomScaleNormal="100" zoomScaleSheetLayoutView="100" workbookViewId="0">
      <selection activeCell="N2" sqref="N2"/>
    </sheetView>
  </sheetViews>
  <sheetFormatPr defaultColWidth="8.7109375" defaultRowHeight="12.75" x14ac:dyDescent="0.25"/>
  <cols>
    <col min="1" max="1" width="4.7109375" style="19" customWidth="1"/>
    <col min="2" max="2" width="38.140625" style="11" bestFit="1" customWidth="1"/>
    <col min="3" max="4" width="2.7109375" style="11" customWidth="1"/>
    <col min="5" max="7" width="13.7109375" style="11" customWidth="1"/>
    <col min="8" max="8" width="13.7109375" style="19" customWidth="1"/>
    <col min="9" max="9" width="2.7109375" style="19" customWidth="1"/>
    <col min="10" max="10" width="2.7109375" style="11" customWidth="1"/>
    <col min="11" max="11" width="9" style="11" customWidth="1"/>
    <col min="12" max="12" width="8.7109375" style="11"/>
    <col min="13" max="13" width="2.5703125" style="11" customWidth="1"/>
    <col min="14" max="14" width="8.7109375" style="11"/>
    <col min="15" max="15" width="25.5703125" style="71" customWidth="1"/>
    <col min="16" max="16" width="18.28515625" style="71" customWidth="1"/>
    <col min="17" max="17" width="2.5703125" style="71" customWidth="1"/>
    <col min="18" max="18" width="8.7109375" style="71"/>
    <col min="19" max="19" width="2.5703125" style="71" customWidth="1"/>
    <col min="20" max="20" width="8.7109375" style="71"/>
    <col min="21" max="21" width="8.7109375" style="11"/>
    <col min="22" max="22" width="10.7109375" style="11" bestFit="1" customWidth="1"/>
    <col min="23" max="16384" width="8.7109375" style="11"/>
  </cols>
  <sheetData>
    <row r="1" spans="1:22" ht="32.450000000000003" customHeight="1" x14ac:dyDescent="0.45">
      <c r="A1" s="152" t="s">
        <v>562</v>
      </c>
      <c r="B1" s="152"/>
      <c r="C1" s="152"/>
      <c r="D1" s="152"/>
      <c r="E1" s="152"/>
      <c r="F1" s="152"/>
      <c r="G1" s="152"/>
      <c r="H1" s="152"/>
      <c r="I1" s="152"/>
      <c r="J1" s="153"/>
      <c r="O1" s="78"/>
      <c r="Q1" s="80"/>
      <c r="R1" s="80"/>
      <c r="V1" s="79" t="s">
        <v>228</v>
      </c>
    </row>
    <row r="2" spans="1:22" s="30" customFormat="1" ht="30" customHeight="1" x14ac:dyDescent="0.25">
      <c r="A2" s="154" t="s">
        <v>234</v>
      </c>
      <c r="B2" s="154"/>
      <c r="C2" s="154"/>
      <c r="D2" s="154"/>
      <c r="E2" s="154"/>
      <c r="F2" s="154"/>
      <c r="G2" s="154"/>
      <c r="H2" s="154"/>
      <c r="I2" s="154"/>
      <c r="J2" s="153"/>
      <c r="O2" s="78"/>
      <c r="Q2" s="82"/>
      <c r="R2" s="82"/>
      <c r="S2" s="74"/>
      <c r="T2" s="74"/>
      <c r="V2" s="81">
        <v>46113</v>
      </c>
    </row>
    <row r="3" spans="1:22" s="1" customFormat="1" x14ac:dyDescent="0.2">
      <c r="A3" s="87"/>
      <c r="C3" s="3"/>
      <c r="D3" s="4"/>
      <c r="E3" s="5"/>
      <c r="F3" s="5"/>
      <c r="G3" s="5"/>
      <c r="H3" s="18"/>
      <c r="I3" s="18"/>
      <c r="J3" s="88"/>
      <c r="K3" s="5"/>
      <c r="L3" s="4"/>
      <c r="M3" s="5"/>
      <c r="N3" s="4"/>
      <c r="O3" s="83"/>
      <c r="P3" s="83"/>
      <c r="Q3" s="83"/>
      <c r="R3" s="83"/>
      <c r="S3" s="5"/>
      <c r="T3" s="5"/>
    </row>
    <row r="4" spans="1:22" s="1" customFormat="1" x14ac:dyDescent="0.2">
      <c r="A4" s="87"/>
      <c r="C4" s="3"/>
      <c r="D4" s="4"/>
      <c r="E4" s="5"/>
      <c r="F4" s="5"/>
      <c r="G4" s="5"/>
      <c r="H4" s="18"/>
      <c r="I4" s="18"/>
      <c r="J4" s="88"/>
      <c r="K4" s="5"/>
      <c r="L4" s="4"/>
      <c r="M4" s="5"/>
      <c r="N4" s="4"/>
      <c r="O4" s="83"/>
      <c r="P4" s="83"/>
      <c r="Q4" s="83"/>
      <c r="R4" s="83"/>
      <c r="S4" s="5"/>
      <c r="T4" s="5"/>
    </row>
    <row r="5" spans="1:22" s="1" customFormat="1" x14ac:dyDescent="0.2">
      <c r="A5" s="87"/>
      <c r="C5" s="3"/>
      <c r="D5" s="4"/>
      <c r="E5" s="5"/>
      <c r="F5" s="5"/>
      <c r="G5" s="5"/>
      <c r="H5" s="18"/>
      <c r="I5" s="18"/>
      <c r="J5" s="88"/>
      <c r="K5" s="5"/>
      <c r="L5" s="4"/>
      <c r="M5" s="5"/>
      <c r="N5" s="4"/>
      <c r="O5" s="83"/>
      <c r="P5" s="83"/>
      <c r="Q5" s="83"/>
      <c r="R5" s="83"/>
      <c r="S5" s="5"/>
      <c r="T5" s="5"/>
    </row>
    <row r="6" spans="1:22" s="1" customFormat="1" ht="21" customHeight="1" x14ac:dyDescent="0.2">
      <c r="A6" s="87"/>
      <c r="B6" s="41" t="s">
        <v>1262</v>
      </c>
      <c r="C6" s="31"/>
      <c r="D6" s="31"/>
      <c r="E6" s="31"/>
      <c r="F6" s="31"/>
      <c r="G6" s="31"/>
      <c r="H6" s="31"/>
      <c r="I6" s="18"/>
      <c r="J6" s="88"/>
      <c r="K6" s="5"/>
      <c r="L6" s="4"/>
      <c r="M6" s="5"/>
      <c r="N6" s="4"/>
      <c r="O6" s="83"/>
      <c r="P6" s="83"/>
      <c r="Q6" s="83"/>
      <c r="R6" s="83"/>
      <c r="S6" s="5"/>
      <c r="T6" s="5"/>
    </row>
    <row r="7" spans="1:22" s="1" customFormat="1" ht="3.6" customHeight="1" x14ac:dyDescent="0.25">
      <c r="A7" s="87"/>
      <c r="B7" s="42"/>
      <c r="C7" s="3"/>
      <c r="D7" s="4"/>
      <c r="E7" s="5"/>
      <c r="F7" s="5"/>
      <c r="G7" s="5"/>
      <c r="H7" s="18"/>
      <c r="I7" s="18"/>
      <c r="J7" s="88"/>
      <c r="K7" s="5"/>
      <c r="L7" s="4"/>
      <c r="M7" s="5"/>
      <c r="N7" s="4"/>
      <c r="O7" s="83"/>
      <c r="P7" s="83"/>
      <c r="Q7" s="83"/>
      <c r="R7" s="83"/>
      <c r="S7" s="5"/>
      <c r="T7" s="5"/>
    </row>
    <row r="8" spans="1:22" s="1" customFormat="1" ht="21.6" customHeight="1" thickBot="1" x14ac:dyDescent="0.25">
      <c r="A8" s="87"/>
      <c r="B8" s="43" t="s">
        <v>228</v>
      </c>
      <c r="C8" s="3"/>
      <c r="J8" s="89"/>
      <c r="K8" s="15"/>
      <c r="L8" s="15"/>
      <c r="M8" s="15"/>
      <c r="N8" s="15"/>
      <c r="O8" s="84"/>
      <c r="P8" s="84"/>
      <c r="Q8" s="84"/>
      <c r="R8" s="84"/>
      <c r="S8" s="15"/>
      <c r="T8" s="15"/>
    </row>
    <row r="9" spans="1:22" x14ac:dyDescent="0.25">
      <c r="A9" s="90"/>
      <c r="B9" s="12"/>
      <c r="J9" s="52"/>
      <c r="O9" s="80"/>
      <c r="P9" s="80"/>
      <c r="Q9" s="80"/>
      <c r="R9" s="80"/>
    </row>
    <row r="10" spans="1:22" x14ac:dyDescent="0.25">
      <c r="A10" s="90"/>
      <c r="B10" s="12"/>
      <c r="J10" s="52"/>
      <c r="O10" s="80"/>
      <c r="P10" s="80"/>
      <c r="Q10" s="80"/>
      <c r="R10" s="80"/>
    </row>
    <row r="11" spans="1:22" x14ac:dyDescent="0.25">
      <c r="A11" s="90"/>
      <c r="J11" s="52"/>
      <c r="O11" s="80"/>
      <c r="P11" s="80"/>
      <c r="Q11" s="80"/>
      <c r="R11" s="80"/>
    </row>
    <row r="12" spans="1:22" ht="20.100000000000001" customHeight="1" x14ac:dyDescent="0.25">
      <c r="A12" s="91"/>
      <c r="C12" s="40"/>
      <c r="D12" s="40"/>
      <c r="H12" s="71"/>
      <c r="I12" s="71"/>
      <c r="J12" s="52"/>
      <c r="O12" s="80"/>
      <c r="P12" s="80"/>
      <c r="Q12" s="80"/>
      <c r="R12" s="80"/>
    </row>
    <row r="13" spans="1:22" ht="6" customHeight="1" x14ac:dyDescent="0.25">
      <c r="A13" s="91"/>
      <c r="H13" s="71"/>
      <c r="I13" s="71"/>
      <c r="J13" s="52"/>
      <c r="O13" s="80"/>
      <c r="P13" s="80"/>
      <c r="Q13" s="80"/>
      <c r="R13" s="80"/>
    </row>
    <row r="14" spans="1:22" s="71" customFormat="1" ht="45" customHeight="1" x14ac:dyDescent="0.2">
      <c r="A14" s="92"/>
      <c r="B14" s="8" t="s">
        <v>186</v>
      </c>
      <c r="C14" s="1"/>
      <c r="D14" s="3"/>
      <c r="E14" s="126" t="s">
        <v>1216</v>
      </c>
      <c r="F14" s="127" t="s">
        <v>1217</v>
      </c>
      <c r="G14" s="127" t="s">
        <v>574</v>
      </c>
      <c r="H14" s="128" t="s">
        <v>575</v>
      </c>
      <c r="J14" s="52"/>
      <c r="K14" s="11"/>
      <c r="L14" s="11"/>
      <c r="M14" s="11"/>
      <c r="N14" s="11"/>
      <c r="O14" s="79"/>
      <c r="P14" s="81"/>
      <c r="Q14" s="80"/>
      <c r="R14" s="80"/>
    </row>
    <row r="15" spans="1:22" s="71" customFormat="1" x14ac:dyDescent="0.2">
      <c r="A15" s="92"/>
      <c r="B15" s="1"/>
      <c r="C15" s="1"/>
      <c r="D15" s="3"/>
      <c r="E15" s="6"/>
      <c r="F15" s="6"/>
      <c r="G15" s="6"/>
      <c r="H15" s="6"/>
      <c r="J15" s="52"/>
      <c r="K15" s="11"/>
      <c r="L15" s="11"/>
      <c r="M15" s="11"/>
      <c r="N15" s="11"/>
      <c r="O15" s="79"/>
      <c r="P15" s="81"/>
      <c r="Q15" s="80"/>
      <c r="R15" s="80"/>
    </row>
    <row r="16" spans="1:22" s="71" customFormat="1" x14ac:dyDescent="0.2">
      <c r="A16" s="92"/>
      <c r="B16" s="1"/>
      <c r="C16" s="124"/>
      <c r="D16" s="125"/>
      <c r="E16" s="130"/>
      <c r="F16" s="131"/>
      <c r="G16" s="132"/>
      <c r="H16" s="133"/>
      <c r="J16" s="52"/>
      <c r="K16" s="11"/>
      <c r="L16" s="11"/>
      <c r="M16" s="11"/>
      <c r="N16" s="11"/>
      <c r="O16" s="79"/>
      <c r="P16" s="81"/>
      <c r="Q16" s="80"/>
      <c r="R16" s="80"/>
    </row>
    <row r="17" spans="1:18" s="71" customFormat="1" x14ac:dyDescent="0.2">
      <c r="A17" s="92"/>
      <c r="B17" s="85" t="s">
        <v>604</v>
      </c>
      <c r="C17" s="125" t="s">
        <v>604</v>
      </c>
      <c r="D17" s="125"/>
      <c r="E17" s="137">
        <v>5</v>
      </c>
      <c r="F17" s="138">
        <v>1</v>
      </c>
      <c r="G17" s="138">
        <v>0</v>
      </c>
      <c r="H17" s="139">
        <v>2</v>
      </c>
      <c r="J17" s="52"/>
      <c r="K17" s="11"/>
      <c r="L17" s="11"/>
      <c r="M17" s="11"/>
      <c r="N17" s="11"/>
      <c r="O17" s="79"/>
      <c r="P17" s="81"/>
      <c r="Q17" s="80"/>
      <c r="R17" s="80"/>
    </row>
    <row r="18" spans="1:18" s="71" customFormat="1" x14ac:dyDescent="0.2">
      <c r="A18" s="92"/>
      <c r="B18" s="85" t="s">
        <v>187</v>
      </c>
      <c r="C18" s="125"/>
      <c r="D18" s="125"/>
      <c r="E18" s="146"/>
      <c r="F18" s="147"/>
      <c r="G18" s="147"/>
      <c r="H18" s="148"/>
      <c r="J18" s="52"/>
      <c r="K18" s="11"/>
      <c r="L18" s="11"/>
      <c r="M18" s="11"/>
      <c r="N18" s="11"/>
      <c r="O18" s="79"/>
      <c r="P18" s="81"/>
      <c r="Q18" s="80"/>
      <c r="R18" s="80"/>
    </row>
    <row r="19" spans="1:18" s="71" customFormat="1" x14ac:dyDescent="0.2">
      <c r="A19" s="92"/>
      <c r="B19" s="85" t="s">
        <v>69</v>
      </c>
      <c r="C19" s="125" t="s">
        <v>69</v>
      </c>
      <c r="D19" s="125"/>
      <c r="E19" s="140">
        <v>7</v>
      </c>
      <c r="F19" s="141">
        <v>0</v>
      </c>
      <c r="G19" s="141">
        <v>2</v>
      </c>
      <c r="H19" s="142">
        <v>0</v>
      </c>
      <c r="J19" s="52"/>
      <c r="K19" s="11"/>
      <c r="L19" s="11"/>
      <c r="M19" s="11"/>
      <c r="N19" s="11"/>
      <c r="O19" s="79"/>
      <c r="P19" s="81"/>
      <c r="Q19" s="80"/>
      <c r="R19" s="80"/>
    </row>
    <row r="20" spans="1:18" s="71" customFormat="1" x14ac:dyDescent="0.2">
      <c r="A20" s="92"/>
      <c r="B20" s="85" t="s">
        <v>168</v>
      </c>
      <c r="C20" s="125" t="s">
        <v>168</v>
      </c>
      <c r="D20" s="125"/>
      <c r="E20" s="140">
        <v>0</v>
      </c>
      <c r="F20" s="141">
        <v>5</v>
      </c>
      <c r="G20" s="141">
        <v>1</v>
      </c>
      <c r="H20" s="142">
        <v>0</v>
      </c>
      <c r="J20" s="52"/>
      <c r="K20" s="11"/>
      <c r="L20" s="11"/>
      <c r="M20" s="11"/>
      <c r="N20" s="11"/>
      <c r="O20" s="79"/>
      <c r="P20" s="81"/>
      <c r="Q20" s="80"/>
      <c r="R20" s="80"/>
    </row>
    <row r="21" spans="1:18" s="71" customFormat="1" x14ac:dyDescent="0.2">
      <c r="A21" s="92"/>
      <c r="B21" s="85" t="s">
        <v>125</v>
      </c>
      <c r="C21" s="125" t="s">
        <v>125</v>
      </c>
      <c r="D21" s="125"/>
      <c r="E21" s="146"/>
      <c r="F21" s="147"/>
      <c r="G21" s="147"/>
      <c r="H21" s="148"/>
      <c r="J21" s="52"/>
      <c r="K21" s="11"/>
      <c r="L21" s="11"/>
      <c r="M21" s="11"/>
      <c r="N21" s="11"/>
      <c r="O21" s="79"/>
      <c r="P21" s="81"/>
      <c r="Q21" s="80"/>
      <c r="R21" s="80"/>
    </row>
    <row r="22" spans="1:18" s="71" customFormat="1" x14ac:dyDescent="0.2">
      <c r="A22" s="92"/>
      <c r="B22" s="85" t="s">
        <v>148</v>
      </c>
      <c r="C22" s="125" t="s">
        <v>148</v>
      </c>
      <c r="D22" s="125"/>
      <c r="E22" s="140">
        <v>4</v>
      </c>
      <c r="F22" s="141"/>
      <c r="G22" s="141">
        <v>1</v>
      </c>
      <c r="H22" s="142"/>
      <c r="J22" s="52"/>
      <c r="K22" s="11"/>
      <c r="L22" s="11"/>
      <c r="M22" s="11"/>
      <c r="N22" s="11"/>
      <c r="O22" s="79"/>
      <c r="P22" s="81"/>
      <c r="Q22" s="80"/>
      <c r="R22" s="80"/>
    </row>
    <row r="23" spans="1:18" s="71" customFormat="1" x14ac:dyDescent="0.2">
      <c r="A23" s="92"/>
      <c r="B23" s="85" t="s">
        <v>637</v>
      </c>
      <c r="C23" s="125" t="s">
        <v>637</v>
      </c>
      <c r="D23" s="125"/>
      <c r="E23" s="140">
        <v>3</v>
      </c>
      <c r="F23" s="141"/>
      <c r="G23" s="141">
        <v>1</v>
      </c>
      <c r="H23" s="142"/>
      <c r="J23" s="52"/>
      <c r="K23" s="11"/>
      <c r="L23" s="11"/>
      <c r="M23" s="11"/>
      <c r="N23" s="11"/>
      <c r="O23" s="79"/>
      <c r="P23" s="81"/>
      <c r="Q23" s="80"/>
      <c r="R23" s="80"/>
    </row>
    <row r="24" spans="1:18" s="71" customFormat="1" x14ac:dyDescent="0.2">
      <c r="A24" s="92"/>
      <c r="B24" s="85" t="s">
        <v>129</v>
      </c>
      <c r="C24" s="125" t="s">
        <v>129</v>
      </c>
      <c r="D24" s="125"/>
      <c r="E24" s="146"/>
      <c r="F24" s="147"/>
      <c r="G24" s="147"/>
      <c r="H24" s="148"/>
      <c r="J24" s="52"/>
      <c r="K24" s="11"/>
      <c r="L24" s="11"/>
      <c r="M24" s="11"/>
      <c r="N24" s="11"/>
      <c r="O24" s="79"/>
      <c r="P24" s="81"/>
      <c r="Q24" s="80"/>
      <c r="R24" s="80"/>
    </row>
    <row r="25" spans="1:18" s="71" customFormat="1" x14ac:dyDescent="0.2">
      <c r="A25" s="92"/>
      <c r="B25" s="85" t="s">
        <v>140</v>
      </c>
      <c r="C25" s="125" t="s">
        <v>140</v>
      </c>
      <c r="D25" s="125"/>
      <c r="E25" s="140">
        <v>1</v>
      </c>
      <c r="F25" s="141"/>
      <c r="G25" s="141">
        <v>1</v>
      </c>
      <c r="H25" s="142"/>
      <c r="J25" s="52"/>
      <c r="K25" s="11"/>
      <c r="L25" s="11"/>
      <c r="M25" s="11"/>
      <c r="N25" s="11"/>
      <c r="O25" s="79"/>
      <c r="P25" s="81"/>
      <c r="Q25" s="80"/>
      <c r="R25" s="80"/>
    </row>
    <row r="26" spans="1:18" s="71" customFormat="1" x14ac:dyDescent="0.2">
      <c r="A26" s="92"/>
      <c r="B26" s="85" t="s">
        <v>189</v>
      </c>
      <c r="C26" s="125" t="s">
        <v>189</v>
      </c>
      <c r="D26" s="125"/>
      <c r="E26" s="140">
        <v>7</v>
      </c>
      <c r="F26" s="141">
        <v>0</v>
      </c>
      <c r="G26" s="141">
        <v>1</v>
      </c>
      <c r="H26" s="142">
        <v>0</v>
      </c>
      <c r="J26" s="52"/>
      <c r="K26" s="11"/>
      <c r="L26" s="11"/>
      <c r="M26" s="11"/>
      <c r="N26" s="11"/>
      <c r="O26" s="79"/>
      <c r="P26" s="81"/>
      <c r="Q26" s="80"/>
      <c r="R26" s="80"/>
    </row>
    <row r="27" spans="1:18" s="71" customFormat="1" x14ac:dyDescent="0.2">
      <c r="A27" s="92"/>
      <c r="B27" s="85" t="s">
        <v>166</v>
      </c>
      <c r="C27" s="125" t="s">
        <v>166</v>
      </c>
      <c r="D27" s="125"/>
      <c r="E27" s="140">
        <v>3</v>
      </c>
      <c r="F27" s="141">
        <v>0</v>
      </c>
      <c r="G27" s="141">
        <v>1</v>
      </c>
      <c r="H27" s="142">
        <v>0</v>
      </c>
      <c r="J27" s="52"/>
      <c r="K27" s="11"/>
      <c r="L27" s="11"/>
      <c r="M27" s="11"/>
      <c r="N27" s="11"/>
      <c r="O27" s="79"/>
      <c r="P27" s="81"/>
      <c r="Q27" s="80"/>
      <c r="R27" s="80"/>
    </row>
    <row r="28" spans="1:18" s="71" customFormat="1" x14ac:dyDescent="0.2">
      <c r="A28" s="92"/>
      <c r="B28" s="85" t="s">
        <v>157</v>
      </c>
      <c r="C28" s="125" t="s">
        <v>157</v>
      </c>
      <c r="D28" s="125"/>
      <c r="E28" s="146"/>
      <c r="F28" s="147"/>
      <c r="G28" s="147"/>
      <c r="H28" s="148"/>
      <c r="J28" s="52"/>
      <c r="K28" s="11"/>
      <c r="L28" s="11"/>
      <c r="M28" s="11"/>
      <c r="N28" s="11"/>
      <c r="O28" s="79"/>
      <c r="P28" s="81"/>
      <c r="Q28" s="80"/>
      <c r="R28" s="80"/>
    </row>
    <row r="29" spans="1:18" s="71" customFormat="1" x14ac:dyDescent="0.2">
      <c r="A29" s="92"/>
      <c r="B29" s="85" t="s">
        <v>178</v>
      </c>
      <c r="C29" s="125" t="s">
        <v>178</v>
      </c>
      <c r="D29" s="125"/>
      <c r="E29" s="146"/>
      <c r="F29" s="147"/>
      <c r="G29" s="147"/>
      <c r="H29" s="148"/>
      <c r="J29" s="52"/>
      <c r="K29" s="11"/>
      <c r="L29" s="11"/>
      <c r="M29" s="11"/>
      <c r="N29" s="11"/>
      <c r="O29" s="79"/>
      <c r="P29" s="81"/>
      <c r="Q29" s="80"/>
      <c r="R29" s="80"/>
    </row>
    <row r="30" spans="1:18" s="71" customFormat="1" x14ac:dyDescent="0.2">
      <c r="A30" s="92"/>
      <c r="B30" s="85" t="s">
        <v>144</v>
      </c>
      <c r="C30" s="125" t="s">
        <v>144</v>
      </c>
      <c r="D30" s="125"/>
      <c r="E30" s="146"/>
      <c r="F30" s="147"/>
      <c r="G30" s="147"/>
      <c r="H30" s="148"/>
      <c r="J30" s="52"/>
      <c r="K30" s="11"/>
      <c r="L30" s="11"/>
      <c r="M30" s="11"/>
      <c r="N30" s="11"/>
      <c r="O30" s="79"/>
      <c r="P30" s="81"/>
      <c r="Q30" s="80"/>
      <c r="R30" s="80"/>
    </row>
    <row r="31" spans="1:18" s="71" customFormat="1" x14ac:dyDescent="0.2">
      <c r="A31" s="92"/>
      <c r="B31" s="85" t="s">
        <v>190</v>
      </c>
      <c r="C31" s="125" t="s">
        <v>190</v>
      </c>
      <c r="D31" s="125"/>
      <c r="E31" s="140">
        <v>4</v>
      </c>
      <c r="F31" s="141">
        <v>0</v>
      </c>
      <c r="G31" s="141">
        <v>3</v>
      </c>
      <c r="H31" s="142">
        <v>0</v>
      </c>
      <c r="J31" s="52"/>
      <c r="K31" s="11"/>
      <c r="L31" s="11"/>
      <c r="M31" s="11"/>
      <c r="N31" s="11"/>
      <c r="O31" s="79"/>
      <c r="P31" s="81"/>
      <c r="Q31" s="80"/>
      <c r="R31" s="80"/>
    </row>
    <row r="32" spans="1:18" s="71" customFormat="1" x14ac:dyDescent="0.2">
      <c r="A32" s="92"/>
      <c r="B32" s="85" t="s">
        <v>77</v>
      </c>
      <c r="C32" s="125" t="s">
        <v>77</v>
      </c>
      <c r="D32" s="125"/>
      <c r="E32" s="140">
        <v>0</v>
      </c>
      <c r="F32" s="141">
        <v>0</v>
      </c>
      <c r="G32" s="141">
        <v>1</v>
      </c>
      <c r="H32" s="142">
        <v>0</v>
      </c>
      <c r="J32" s="52"/>
      <c r="K32" s="11"/>
      <c r="L32" s="11"/>
      <c r="M32" s="11"/>
      <c r="N32" s="11"/>
      <c r="O32" s="79"/>
      <c r="P32" s="81"/>
      <c r="Q32" s="80"/>
      <c r="R32" s="80"/>
    </row>
    <row r="33" spans="1:18" s="71" customFormat="1" x14ac:dyDescent="0.2">
      <c r="A33" s="92"/>
      <c r="B33" s="85" t="s">
        <v>155</v>
      </c>
      <c r="C33" s="125" t="s">
        <v>155</v>
      </c>
      <c r="D33" s="125"/>
      <c r="E33" s="140">
        <v>3</v>
      </c>
      <c r="F33" s="141"/>
      <c r="G33" s="141"/>
      <c r="H33" s="142">
        <v>2</v>
      </c>
      <c r="J33" s="52"/>
      <c r="K33" s="11"/>
      <c r="L33" s="11"/>
      <c r="M33" s="11"/>
      <c r="N33" s="11"/>
      <c r="O33" s="79"/>
      <c r="P33" s="81"/>
      <c r="Q33" s="80"/>
      <c r="R33" s="80"/>
    </row>
    <row r="34" spans="1:18" s="71" customFormat="1" x14ac:dyDescent="0.2">
      <c r="A34" s="92"/>
      <c r="B34" s="85" t="s">
        <v>137</v>
      </c>
      <c r="C34" s="125" t="s">
        <v>137</v>
      </c>
      <c r="D34" s="125"/>
      <c r="E34" s="140">
        <v>3</v>
      </c>
      <c r="F34" s="141">
        <v>1</v>
      </c>
      <c r="G34" s="141">
        <v>1</v>
      </c>
      <c r="H34" s="142">
        <v>1</v>
      </c>
      <c r="J34" s="52"/>
      <c r="K34" s="11"/>
      <c r="L34" s="11"/>
      <c r="M34" s="11"/>
      <c r="N34" s="11"/>
      <c r="O34" s="79"/>
      <c r="P34" s="81"/>
      <c r="Q34" s="80"/>
      <c r="R34" s="80"/>
    </row>
    <row r="35" spans="1:18" s="71" customFormat="1" x14ac:dyDescent="0.2">
      <c r="A35" s="92"/>
      <c r="B35" s="85" t="s">
        <v>191</v>
      </c>
      <c r="C35" s="125" t="s">
        <v>191</v>
      </c>
      <c r="D35" s="125"/>
      <c r="E35" s="140">
        <v>2</v>
      </c>
      <c r="F35" s="141"/>
      <c r="G35" s="141">
        <v>1</v>
      </c>
      <c r="H35" s="142"/>
      <c r="J35" s="52"/>
      <c r="K35" s="11"/>
      <c r="L35" s="11"/>
      <c r="M35" s="11"/>
      <c r="N35" s="11"/>
      <c r="O35" s="79"/>
      <c r="P35" s="81"/>
      <c r="Q35" s="80"/>
      <c r="R35" s="80"/>
    </row>
    <row r="36" spans="1:18" s="71" customFormat="1" x14ac:dyDescent="0.2">
      <c r="A36" s="92"/>
      <c r="B36" s="85" t="s">
        <v>192</v>
      </c>
      <c r="C36" s="125" t="s">
        <v>192</v>
      </c>
      <c r="D36" s="125"/>
      <c r="E36" s="140">
        <v>7</v>
      </c>
      <c r="F36" s="141">
        <v>0</v>
      </c>
      <c r="G36" s="141">
        <v>1</v>
      </c>
      <c r="H36" s="142">
        <v>0</v>
      </c>
      <c r="J36" s="52"/>
      <c r="K36" s="11"/>
      <c r="L36" s="11"/>
      <c r="M36" s="11"/>
      <c r="N36" s="11"/>
      <c r="O36" s="79"/>
      <c r="P36" s="81"/>
      <c r="Q36" s="80"/>
      <c r="R36" s="80"/>
    </row>
    <row r="37" spans="1:18" s="71" customFormat="1" x14ac:dyDescent="0.2">
      <c r="A37" s="92"/>
      <c r="B37" s="85" t="s">
        <v>114</v>
      </c>
      <c r="C37" s="125" t="s">
        <v>114</v>
      </c>
      <c r="D37" s="125"/>
      <c r="E37" s="146"/>
      <c r="F37" s="147"/>
      <c r="G37" s="147"/>
      <c r="H37" s="148"/>
      <c r="J37" s="52"/>
      <c r="K37" s="11"/>
      <c r="L37" s="11"/>
      <c r="M37" s="11"/>
      <c r="N37" s="11"/>
      <c r="O37" s="79"/>
      <c r="P37" s="81"/>
      <c r="Q37" s="80"/>
      <c r="R37" s="80"/>
    </row>
    <row r="38" spans="1:18" s="71" customFormat="1" x14ac:dyDescent="0.2">
      <c r="A38" s="92"/>
      <c r="B38" s="85" t="s">
        <v>82</v>
      </c>
      <c r="C38" s="125" t="s">
        <v>82</v>
      </c>
      <c r="D38" s="125"/>
      <c r="E38" s="146"/>
      <c r="F38" s="147"/>
      <c r="G38" s="147"/>
      <c r="H38" s="148"/>
      <c r="J38" s="52"/>
      <c r="K38" s="11"/>
      <c r="L38" s="11"/>
      <c r="M38" s="11"/>
      <c r="N38" s="11"/>
      <c r="O38" s="79"/>
      <c r="P38" s="81"/>
      <c r="Q38" s="80"/>
      <c r="R38" s="80"/>
    </row>
    <row r="39" spans="1:18" s="71" customFormat="1" x14ac:dyDescent="0.2">
      <c r="A39" s="92"/>
      <c r="B39" s="85" t="s">
        <v>150</v>
      </c>
      <c r="C39" s="125" t="s">
        <v>150</v>
      </c>
      <c r="D39" s="125"/>
      <c r="E39" s="140"/>
      <c r="F39" s="141">
        <v>1</v>
      </c>
      <c r="G39" s="141">
        <v>1</v>
      </c>
      <c r="H39" s="142"/>
      <c r="J39" s="52"/>
      <c r="K39" s="11"/>
      <c r="L39" s="11"/>
      <c r="M39" s="11"/>
      <c r="N39" s="11"/>
      <c r="O39" s="79"/>
      <c r="P39" s="81"/>
      <c r="Q39" s="80"/>
      <c r="R39" s="80"/>
    </row>
    <row r="40" spans="1:18" s="71" customFormat="1" x14ac:dyDescent="0.2">
      <c r="A40" s="92"/>
      <c r="B40" s="85" t="s">
        <v>193</v>
      </c>
      <c r="C40" s="125" t="s">
        <v>193</v>
      </c>
      <c r="D40" s="125"/>
      <c r="E40" s="140">
        <v>4</v>
      </c>
      <c r="F40" s="141"/>
      <c r="G40" s="141">
        <v>2</v>
      </c>
      <c r="H40" s="142">
        <v>1</v>
      </c>
      <c r="J40" s="52"/>
      <c r="K40" s="11"/>
      <c r="L40" s="11"/>
      <c r="M40" s="11"/>
      <c r="N40" s="11"/>
      <c r="O40" s="79"/>
      <c r="P40" s="81"/>
      <c r="Q40" s="80"/>
      <c r="R40" s="80"/>
    </row>
    <row r="41" spans="1:18" s="71" customFormat="1" x14ac:dyDescent="0.2">
      <c r="A41" s="92"/>
      <c r="B41" s="85" t="s">
        <v>164</v>
      </c>
      <c r="C41" s="125" t="s">
        <v>164</v>
      </c>
      <c r="D41" s="125"/>
      <c r="E41" s="140">
        <v>5</v>
      </c>
      <c r="F41" s="141">
        <v>0</v>
      </c>
      <c r="G41" s="141">
        <v>2</v>
      </c>
      <c r="H41" s="142">
        <v>0</v>
      </c>
      <c r="J41" s="52"/>
      <c r="K41" s="11"/>
      <c r="L41" s="11"/>
      <c r="M41" s="11"/>
      <c r="N41" s="11"/>
      <c r="O41" s="79"/>
      <c r="P41" s="81"/>
      <c r="Q41" s="80"/>
      <c r="R41" s="80"/>
    </row>
    <row r="42" spans="1:18" s="71" customFormat="1" x14ac:dyDescent="0.2">
      <c r="A42" s="92"/>
      <c r="B42" s="85" t="s">
        <v>194</v>
      </c>
      <c r="C42" s="125" t="s">
        <v>194</v>
      </c>
      <c r="D42" s="125"/>
      <c r="E42" s="146"/>
      <c r="F42" s="147"/>
      <c r="G42" s="147"/>
      <c r="H42" s="148"/>
      <c r="J42" s="52"/>
      <c r="K42" s="11"/>
      <c r="L42" s="11"/>
      <c r="M42" s="11"/>
      <c r="N42" s="11"/>
      <c r="O42" s="79"/>
      <c r="P42" s="81"/>
      <c r="Q42" s="80"/>
      <c r="R42" s="80"/>
    </row>
    <row r="43" spans="1:18" s="71" customFormat="1" x14ac:dyDescent="0.2">
      <c r="A43" s="92"/>
      <c r="B43" s="85" t="s">
        <v>195</v>
      </c>
      <c r="C43" s="125" t="s">
        <v>195</v>
      </c>
      <c r="D43" s="125"/>
      <c r="E43" s="140">
        <v>8</v>
      </c>
      <c r="F43" s="141">
        <v>0</v>
      </c>
      <c r="G43" s="141">
        <v>1</v>
      </c>
      <c r="H43" s="142">
        <v>0</v>
      </c>
      <c r="J43" s="52"/>
      <c r="K43" s="11"/>
      <c r="L43" s="11"/>
      <c r="M43" s="11"/>
      <c r="N43" s="11"/>
      <c r="O43" s="79"/>
      <c r="P43" s="81"/>
      <c r="Q43" s="80"/>
      <c r="R43" s="80"/>
    </row>
    <row r="44" spans="1:18" s="71" customFormat="1" x14ac:dyDescent="0.2">
      <c r="A44" s="92"/>
      <c r="B44" s="85" t="s">
        <v>87</v>
      </c>
      <c r="C44" s="125" t="s">
        <v>87</v>
      </c>
      <c r="D44" s="125"/>
      <c r="E44" s="140">
        <v>2</v>
      </c>
      <c r="F44" s="141">
        <v>0</v>
      </c>
      <c r="G44" s="141">
        <v>0</v>
      </c>
      <c r="H44" s="142">
        <v>2</v>
      </c>
      <c r="J44" s="52"/>
      <c r="K44" s="11"/>
      <c r="L44" s="11"/>
      <c r="M44" s="11"/>
      <c r="N44" s="11"/>
      <c r="O44" s="79"/>
      <c r="P44" s="81"/>
      <c r="Q44" s="80"/>
      <c r="R44" s="80"/>
    </row>
    <row r="45" spans="1:18" s="71" customFormat="1" x14ac:dyDescent="0.2">
      <c r="A45" s="92"/>
      <c r="B45" s="85" t="s">
        <v>182</v>
      </c>
      <c r="C45" s="125" t="s">
        <v>182</v>
      </c>
      <c r="D45" s="125"/>
      <c r="E45" s="140">
        <v>4</v>
      </c>
      <c r="F45" s="141"/>
      <c r="G45" s="141">
        <v>4</v>
      </c>
      <c r="H45" s="142"/>
      <c r="J45" s="52"/>
      <c r="K45" s="11"/>
      <c r="L45" s="11"/>
      <c r="M45" s="11"/>
      <c r="N45" s="11"/>
      <c r="O45" s="79"/>
      <c r="P45" s="81"/>
      <c r="Q45" s="80"/>
      <c r="R45" s="80"/>
    </row>
    <row r="46" spans="1:18" s="71" customFormat="1" x14ac:dyDescent="0.2">
      <c r="A46" s="92"/>
      <c r="B46" s="85" t="s">
        <v>196</v>
      </c>
      <c r="C46" s="125" t="s">
        <v>196</v>
      </c>
      <c r="D46" s="125"/>
      <c r="E46" s="140">
        <v>5</v>
      </c>
      <c r="F46" s="141"/>
      <c r="G46" s="141">
        <v>1</v>
      </c>
      <c r="H46" s="142">
        <v>2</v>
      </c>
      <c r="J46" s="52"/>
      <c r="K46" s="11"/>
      <c r="L46" s="11"/>
      <c r="M46" s="11"/>
      <c r="N46" s="11"/>
      <c r="O46" s="79"/>
      <c r="P46" s="81"/>
      <c r="Q46" s="80"/>
      <c r="R46" s="80"/>
    </row>
    <row r="47" spans="1:18" s="71" customFormat="1" x14ac:dyDescent="0.2">
      <c r="A47" s="92"/>
      <c r="B47" s="85" t="s">
        <v>174</v>
      </c>
      <c r="C47" s="125" t="s">
        <v>174</v>
      </c>
      <c r="D47" s="125"/>
      <c r="E47" s="146"/>
      <c r="F47" s="147"/>
      <c r="G47" s="147"/>
      <c r="H47" s="148"/>
      <c r="J47" s="52"/>
      <c r="K47" s="11"/>
      <c r="L47" s="11"/>
      <c r="M47" s="11"/>
      <c r="N47" s="11"/>
      <c r="O47" s="79"/>
      <c r="P47" s="81"/>
      <c r="Q47" s="80"/>
      <c r="R47" s="80"/>
    </row>
    <row r="48" spans="1:18" s="71" customFormat="1" x14ac:dyDescent="0.2">
      <c r="A48" s="92"/>
      <c r="B48" s="85" t="s">
        <v>90</v>
      </c>
      <c r="C48" s="125" t="s">
        <v>90</v>
      </c>
      <c r="D48" s="125"/>
      <c r="E48" s="140">
        <v>5</v>
      </c>
      <c r="F48" s="141">
        <v>1</v>
      </c>
      <c r="G48" s="141">
        <v>0</v>
      </c>
      <c r="H48" s="142">
        <v>1</v>
      </c>
      <c r="J48" s="52"/>
      <c r="K48" s="11"/>
      <c r="L48" s="11"/>
      <c r="M48" s="11"/>
      <c r="N48" s="11"/>
      <c r="O48" s="79"/>
      <c r="P48" s="81"/>
      <c r="Q48" s="80"/>
      <c r="R48" s="80"/>
    </row>
    <row r="49" spans="1:18" s="71" customFormat="1" x14ac:dyDescent="0.2">
      <c r="A49" s="92"/>
      <c r="B49" s="85" t="s">
        <v>170</v>
      </c>
      <c r="C49" s="125" t="s">
        <v>170</v>
      </c>
      <c r="D49" s="125"/>
      <c r="E49" s="140"/>
      <c r="F49" s="141"/>
      <c r="G49" s="141">
        <v>1</v>
      </c>
      <c r="H49" s="142"/>
      <c r="J49" s="52"/>
      <c r="K49" s="11"/>
      <c r="L49" s="11"/>
      <c r="M49" s="11"/>
      <c r="N49" s="11"/>
      <c r="O49" s="79"/>
      <c r="P49" s="81"/>
      <c r="Q49" s="80"/>
      <c r="R49" s="80"/>
    </row>
    <row r="50" spans="1:18" s="71" customFormat="1" x14ac:dyDescent="0.2">
      <c r="A50" s="92"/>
      <c r="B50" s="85" t="s">
        <v>117</v>
      </c>
      <c r="C50" s="125" t="s">
        <v>117</v>
      </c>
      <c r="D50" s="125"/>
      <c r="E50" s="143">
        <v>3</v>
      </c>
      <c r="F50" s="144">
        <v>0</v>
      </c>
      <c r="G50" s="144">
        <v>2</v>
      </c>
      <c r="H50" s="145">
        <v>0</v>
      </c>
      <c r="J50" s="52"/>
      <c r="K50" s="11"/>
      <c r="L50" s="11"/>
      <c r="M50" s="11"/>
      <c r="N50" s="11"/>
      <c r="O50" s="79"/>
      <c r="P50" s="81"/>
      <c r="Q50" s="80"/>
      <c r="R50" s="80"/>
    </row>
    <row r="51" spans="1:18" s="71" customFormat="1" ht="18" customHeight="1" x14ac:dyDescent="0.25">
      <c r="A51" s="92"/>
      <c r="B51" s="11"/>
      <c r="C51" s="11"/>
      <c r="D51" s="29"/>
      <c r="E51" s="120"/>
      <c r="F51" s="129"/>
      <c r="G51" s="129"/>
      <c r="H51" s="121"/>
      <c r="I51" s="5"/>
      <c r="J51" s="52"/>
      <c r="K51" s="11"/>
      <c r="L51" s="11"/>
      <c r="M51" s="11"/>
      <c r="N51" s="11"/>
      <c r="O51" s="79"/>
      <c r="P51" s="81"/>
      <c r="Q51" s="80"/>
      <c r="R51" s="80"/>
    </row>
    <row r="52" spans="1:18" s="71" customFormat="1" ht="14.45" customHeight="1" x14ac:dyDescent="0.25">
      <c r="A52" s="92"/>
      <c r="B52" s="11"/>
      <c r="C52" s="11"/>
      <c r="D52" s="28" t="s">
        <v>212</v>
      </c>
      <c r="E52" s="112">
        <v>85</v>
      </c>
      <c r="F52" s="117">
        <v>9</v>
      </c>
      <c r="G52" s="117">
        <v>29</v>
      </c>
      <c r="H52" s="113">
        <v>11</v>
      </c>
      <c r="I52" s="5">
        <v>11</v>
      </c>
      <c r="J52" s="52"/>
      <c r="K52" s="11"/>
      <c r="L52" s="11"/>
      <c r="M52" s="11"/>
      <c r="N52" s="11"/>
      <c r="O52" s="79"/>
      <c r="P52" s="81"/>
      <c r="Q52" s="80"/>
      <c r="R52" s="80"/>
    </row>
    <row r="53" spans="1:18" s="71" customFormat="1" ht="9" customHeight="1" x14ac:dyDescent="0.25">
      <c r="A53" s="92"/>
      <c r="B53" s="11"/>
      <c r="C53" s="11"/>
      <c r="D53" s="11"/>
      <c r="E53" s="114"/>
      <c r="F53" s="115"/>
      <c r="G53" s="115"/>
      <c r="H53" s="116"/>
      <c r="J53" s="52"/>
      <c r="K53" s="11"/>
      <c r="L53" s="11"/>
      <c r="M53" s="11"/>
      <c r="N53" s="11"/>
      <c r="O53" s="79"/>
      <c r="P53" s="81"/>
      <c r="Q53" s="80"/>
      <c r="R53" s="80"/>
    </row>
    <row r="54" spans="1:18" s="71" customFormat="1" x14ac:dyDescent="0.25">
      <c r="A54" s="92"/>
      <c r="B54" s="11"/>
      <c r="C54" s="11"/>
      <c r="D54" s="11"/>
      <c r="E54" s="11"/>
      <c r="F54" s="11"/>
      <c r="G54" s="11"/>
      <c r="J54" s="52"/>
      <c r="K54" s="11"/>
      <c r="L54" s="11"/>
      <c r="M54" s="11"/>
      <c r="N54" s="11"/>
      <c r="O54" s="79"/>
      <c r="P54" s="81"/>
      <c r="Q54" s="80"/>
      <c r="R54" s="80"/>
    </row>
    <row r="55" spans="1:18" s="71" customFormat="1" x14ac:dyDescent="0.25">
      <c r="A55" s="122"/>
      <c r="B55" s="55"/>
      <c r="C55" s="55"/>
      <c r="D55" s="55"/>
      <c r="E55" s="55"/>
      <c r="F55" s="55"/>
      <c r="G55" s="55"/>
      <c r="H55" s="123"/>
      <c r="I55" s="123"/>
      <c r="J55" s="56"/>
      <c r="K55" s="11"/>
      <c r="L55" s="11"/>
      <c r="M55" s="11"/>
      <c r="N55" s="11"/>
      <c r="O55" s="79"/>
      <c r="P55" s="81"/>
      <c r="Q55" s="80"/>
      <c r="R55" s="80"/>
    </row>
    <row r="56" spans="1:18" s="71" customFormat="1" x14ac:dyDescent="0.25">
      <c r="A56" s="92"/>
      <c r="B56" s="11"/>
      <c r="C56" s="11"/>
      <c r="D56" s="11"/>
      <c r="E56" s="11"/>
      <c r="F56" s="11"/>
      <c r="G56" s="11"/>
      <c r="J56" s="52"/>
      <c r="K56" s="11"/>
      <c r="L56" s="11"/>
      <c r="M56" s="11"/>
      <c r="N56" s="11"/>
      <c r="O56" s="79"/>
      <c r="P56" s="81"/>
      <c r="Q56" s="80"/>
      <c r="R56" s="80"/>
    </row>
    <row r="57" spans="1:18" s="71" customFormat="1" x14ac:dyDescent="0.25">
      <c r="A57" s="92"/>
      <c r="B57" s="11"/>
      <c r="C57" s="11"/>
      <c r="D57" s="11"/>
      <c r="E57" s="11"/>
      <c r="F57" s="11"/>
      <c r="G57" s="11"/>
      <c r="J57" s="52"/>
      <c r="K57" s="11"/>
      <c r="L57" s="11"/>
      <c r="M57" s="11"/>
      <c r="N57" s="11"/>
      <c r="O57" s="79"/>
      <c r="P57" s="81"/>
      <c r="Q57" s="80"/>
      <c r="R57" s="80"/>
    </row>
    <row r="58" spans="1:18" s="71" customFormat="1" x14ac:dyDescent="0.25">
      <c r="A58" s="92"/>
      <c r="B58" s="11"/>
      <c r="C58" s="11"/>
      <c r="D58" s="11"/>
      <c r="E58" s="11"/>
      <c r="F58" s="11"/>
      <c r="G58" s="11"/>
      <c r="J58" s="52"/>
      <c r="K58" s="11"/>
      <c r="L58" s="11"/>
      <c r="M58" s="11"/>
      <c r="N58" s="11"/>
      <c r="O58" s="79"/>
      <c r="P58" s="81"/>
      <c r="Q58" s="80"/>
      <c r="R58" s="80"/>
    </row>
    <row r="59" spans="1:18" s="71" customFormat="1" x14ac:dyDescent="0.25">
      <c r="A59" s="92"/>
      <c r="B59" s="11"/>
      <c r="C59" s="11"/>
      <c r="D59" s="11"/>
      <c r="E59" s="11"/>
      <c r="F59" s="11"/>
      <c r="G59" s="11"/>
      <c r="J59" s="52"/>
      <c r="K59" s="11"/>
      <c r="L59" s="11"/>
      <c r="M59" s="11"/>
      <c r="N59" s="11"/>
      <c r="O59" s="79"/>
      <c r="P59" s="81"/>
      <c r="Q59" s="80"/>
      <c r="R59" s="80"/>
    </row>
    <row r="60" spans="1:18" s="71" customFormat="1" x14ac:dyDescent="0.25">
      <c r="A60" s="92"/>
      <c r="B60" s="11"/>
      <c r="C60" s="11"/>
      <c r="D60" s="11"/>
      <c r="E60" s="11"/>
      <c r="F60" s="11"/>
      <c r="G60" s="11"/>
      <c r="J60" s="52"/>
      <c r="K60" s="11"/>
      <c r="L60" s="11"/>
      <c r="M60" s="11"/>
      <c r="N60" s="11"/>
      <c r="O60" s="79"/>
      <c r="P60" s="81"/>
      <c r="Q60" s="80"/>
      <c r="R60" s="80"/>
    </row>
    <row r="61" spans="1:18" s="71" customFormat="1" x14ac:dyDescent="0.25">
      <c r="A61" s="92"/>
      <c r="B61" s="11"/>
      <c r="C61" s="11"/>
      <c r="D61" s="11"/>
      <c r="E61" s="11"/>
      <c r="F61" s="11"/>
      <c r="G61" s="11"/>
      <c r="J61" s="52"/>
      <c r="K61" s="11"/>
      <c r="L61" s="11"/>
      <c r="M61" s="11"/>
      <c r="N61" s="11"/>
      <c r="O61" s="79"/>
      <c r="P61" s="81"/>
      <c r="Q61" s="80"/>
      <c r="R61" s="80"/>
    </row>
    <row r="62" spans="1:18" s="71" customFormat="1" x14ac:dyDescent="0.25">
      <c r="A62" s="92"/>
      <c r="B62" s="11"/>
      <c r="C62" s="11"/>
      <c r="D62" s="11"/>
      <c r="E62" s="11"/>
      <c r="F62" s="11"/>
      <c r="G62" s="11"/>
      <c r="J62" s="52"/>
      <c r="K62" s="11"/>
      <c r="L62" s="11"/>
      <c r="M62" s="11"/>
      <c r="N62" s="11"/>
      <c r="O62" s="79"/>
      <c r="P62" s="81"/>
      <c r="Q62" s="80"/>
      <c r="R62" s="80"/>
    </row>
    <row r="63" spans="1:18" s="71" customFormat="1" x14ac:dyDescent="0.25">
      <c r="A63" s="92"/>
      <c r="B63" s="11"/>
      <c r="C63" s="11"/>
      <c r="D63" s="11"/>
      <c r="E63" s="11"/>
      <c r="F63" s="11"/>
      <c r="G63" s="11"/>
      <c r="J63" s="52"/>
      <c r="K63" s="11"/>
      <c r="L63" s="11"/>
      <c r="M63" s="11"/>
      <c r="N63" s="11"/>
      <c r="O63" s="79"/>
      <c r="P63" s="81"/>
      <c r="Q63" s="80"/>
      <c r="R63" s="80"/>
    </row>
    <row r="64" spans="1:18" s="71" customFormat="1" x14ac:dyDescent="0.25">
      <c r="A64" s="92"/>
      <c r="B64" s="11"/>
      <c r="C64" s="11"/>
      <c r="D64" s="11"/>
      <c r="E64" s="11"/>
      <c r="F64" s="11"/>
      <c r="G64" s="11"/>
      <c r="J64" s="52"/>
      <c r="K64" s="11"/>
      <c r="L64" s="11"/>
      <c r="M64" s="11"/>
      <c r="N64" s="11"/>
      <c r="O64" s="79"/>
      <c r="P64" s="81"/>
      <c r="Q64" s="80"/>
      <c r="R64" s="80"/>
    </row>
    <row r="65" spans="1:18" s="71" customFormat="1" x14ac:dyDescent="0.25">
      <c r="A65" s="92"/>
      <c r="B65" s="11"/>
      <c r="C65" s="11"/>
      <c r="D65" s="11"/>
      <c r="E65" s="11"/>
      <c r="F65" s="11"/>
      <c r="G65" s="11"/>
      <c r="J65" s="52"/>
      <c r="K65" s="11"/>
      <c r="L65" s="11"/>
      <c r="M65" s="11"/>
      <c r="N65" s="11"/>
      <c r="O65" s="79"/>
      <c r="P65" s="81"/>
      <c r="Q65" s="80"/>
      <c r="R65" s="80"/>
    </row>
    <row r="66" spans="1:18" s="71" customFormat="1" x14ac:dyDescent="0.25">
      <c r="A66" s="92"/>
      <c r="B66" s="11"/>
      <c r="C66" s="11"/>
      <c r="D66" s="11"/>
      <c r="E66" s="11"/>
      <c r="F66" s="11"/>
      <c r="G66" s="11"/>
      <c r="J66" s="52"/>
      <c r="K66" s="11"/>
      <c r="L66" s="11"/>
      <c r="M66" s="11"/>
      <c r="N66" s="11"/>
      <c r="O66" s="79"/>
      <c r="P66" s="81"/>
      <c r="Q66" s="80"/>
      <c r="R66" s="80"/>
    </row>
    <row r="67" spans="1:18" s="71" customFormat="1" x14ac:dyDescent="0.25">
      <c r="A67" s="92"/>
      <c r="B67" s="11"/>
      <c r="C67" s="11"/>
      <c r="D67" s="11"/>
      <c r="E67" s="11"/>
      <c r="F67" s="11"/>
      <c r="G67" s="11"/>
      <c r="J67" s="52"/>
      <c r="K67" s="11"/>
      <c r="L67" s="11"/>
      <c r="M67" s="11"/>
      <c r="N67" s="11"/>
      <c r="O67" s="79"/>
      <c r="P67" s="81"/>
      <c r="Q67" s="80"/>
      <c r="R67" s="80"/>
    </row>
    <row r="68" spans="1:18" s="71" customFormat="1" x14ac:dyDescent="0.25">
      <c r="A68" s="92"/>
      <c r="B68" s="11"/>
      <c r="C68" s="11"/>
      <c r="D68" s="11"/>
      <c r="E68" s="11"/>
      <c r="F68" s="11"/>
      <c r="G68" s="11"/>
      <c r="J68" s="52"/>
      <c r="K68" s="11"/>
      <c r="L68" s="11"/>
      <c r="M68" s="11"/>
      <c r="N68" s="11"/>
      <c r="O68" s="79"/>
      <c r="P68" s="81"/>
      <c r="Q68" s="80"/>
      <c r="R68" s="80"/>
    </row>
    <row r="69" spans="1:18" s="71" customFormat="1" x14ac:dyDescent="0.25">
      <c r="A69" s="92"/>
      <c r="B69" s="11"/>
      <c r="C69" s="11"/>
      <c r="D69" s="11"/>
      <c r="E69" s="11"/>
      <c r="F69" s="11"/>
      <c r="G69" s="11"/>
      <c r="J69" s="52"/>
      <c r="K69" s="11"/>
      <c r="L69" s="11"/>
      <c r="M69" s="11"/>
      <c r="N69" s="11"/>
      <c r="O69" s="79"/>
      <c r="P69" s="81"/>
      <c r="Q69" s="80"/>
      <c r="R69" s="80"/>
    </row>
    <row r="70" spans="1:18" s="71" customFormat="1" x14ac:dyDescent="0.25">
      <c r="A70" s="92"/>
      <c r="B70" s="11"/>
      <c r="C70" s="11"/>
      <c r="D70" s="11"/>
      <c r="E70" s="11"/>
      <c r="F70" s="11"/>
      <c r="G70" s="11"/>
      <c r="J70" s="52"/>
      <c r="K70" s="11"/>
      <c r="L70" s="11"/>
      <c r="M70" s="11"/>
      <c r="N70" s="11"/>
      <c r="O70" s="79"/>
      <c r="P70" s="81"/>
      <c r="Q70" s="80"/>
      <c r="R70" s="80"/>
    </row>
    <row r="71" spans="1:18" s="71" customFormat="1" x14ac:dyDescent="0.25">
      <c r="A71" s="92"/>
      <c r="B71" s="11"/>
      <c r="C71" s="11"/>
      <c r="D71" s="11"/>
      <c r="E71" s="11"/>
      <c r="F71" s="11"/>
      <c r="G71" s="11"/>
      <c r="J71" s="52"/>
      <c r="K71" s="11"/>
      <c r="L71" s="11"/>
      <c r="M71" s="11"/>
      <c r="N71" s="11"/>
      <c r="O71" s="79"/>
      <c r="P71" s="81"/>
      <c r="Q71" s="80"/>
      <c r="R71" s="80"/>
    </row>
    <row r="72" spans="1:18" s="71" customFormat="1" x14ac:dyDescent="0.25">
      <c r="A72" s="92"/>
      <c r="B72" s="11"/>
      <c r="C72" s="11"/>
      <c r="D72" s="11"/>
      <c r="E72" s="11"/>
      <c r="F72" s="11"/>
      <c r="G72" s="11"/>
      <c r="J72" s="52"/>
      <c r="K72" s="11"/>
      <c r="L72" s="11"/>
      <c r="M72" s="11"/>
      <c r="N72" s="11"/>
      <c r="O72" s="79"/>
      <c r="P72" s="81"/>
      <c r="Q72" s="80"/>
      <c r="R72" s="80"/>
    </row>
    <row r="73" spans="1:18" s="71" customFormat="1" x14ac:dyDescent="0.25">
      <c r="A73" s="92"/>
      <c r="B73" s="11"/>
      <c r="C73" s="11"/>
      <c r="D73" s="11"/>
      <c r="E73" s="11"/>
      <c r="F73" s="11"/>
      <c r="G73" s="11"/>
      <c r="J73" s="52"/>
      <c r="K73" s="11"/>
      <c r="L73" s="11"/>
      <c r="M73" s="11"/>
      <c r="N73" s="11"/>
      <c r="O73" s="79"/>
      <c r="P73" s="81"/>
      <c r="Q73" s="80"/>
      <c r="R73" s="80"/>
    </row>
    <row r="74" spans="1:18" s="71" customFormat="1" x14ac:dyDescent="0.25">
      <c r="A74" s="92"/>
      <c r="B74" s="11"/>
      <c r="C74" s="11"/>
      <c r="D74" s="11"/>
      <c r="E74" s="11"/>
      <c r="F74" s="11"/>
      <c r="G74" s="11"/>
      <c r="J74" s="52"/>
      <c r="K74" s="11"/>
      <c r="L74" s="11"/>
      <c r="M74" s="11"/>
      <c r="N74" s="11"/>
      <c r="O74" s="79"/>
      <c r="P74" s="81"/>
      <c r="Q74" s="80"/>
      <c r="R74" s="80"/>
    </row>
    <row r="75" spans="1:18" s="71" customFormat="1" x14ac:dyDescent="0.25">
      <c r="A75" s="92"/>
      <c r="B75" s="11"/>
      <c r="C75" s="11"/>
      <c r="D75" s="11"/>
      <c r="E75" s="11"/>
      <c r="F75" s="11"/>
      <c r="G75" s="11"/>
      <c r="J75" s="52"/>
      <c r="K75" s="11"/>
      <c r="L75" s="11"/>
      <c r="M75" s="11"/>
      <c r="N75" s="11"/>
      <c r="O75" s="79"/>
      <c r="P75" s="81"/>
      <c r="Q75" s="80"/>
      <c r="R75" s="80"/>
    </row>
    <row r="76" spans="1:18" s="71" customFormat="1" x14ac:dyDescent="0.25">
      <c r="A76" s="92"/>
      <c r="B76" s="11"/>
      <c r="C76" s="11"/>
      <c r="D76" s="11"/>
      <c r="E76" s="11"/>
      <c r="F76" s="11"/>
      <c r="G76" s="11"/>
      <c r="J76" s="52"/>
      <c r="K76" s="11"/>
      <c r="L76" s="11"/>
      <c r="M76" s="11"/>
      <c r="N76" s="11"/>
      <c r="O76" s="79"/>
      <c r="P76" s="81"/>
      <c r="Q76" s="80"/>
      <c r="R76" s="80"/>
    </row>
    <row r="77" spans="1:18" s="71" customFormat="1" x14ac:dyDescent="0.25">
      <c r="A77" s="92"/>
      <c r="B77" s="11"/>
      <c r="C77" s="11"/>
      <c r="D77" s="11"/>
      <c r="E77" s="11"/>
      <c r="F77" s="11"/>
      <c r="G77" s="11"/>
      <c r="J77" s="52"/>
      <c r="K77" s="11"/>
      <c r="L77" s="11"/>
      <c r="M77" s="11"/>
      <c r="N77" s="11"/>
      <c r="O77" s="79"/>
      <c r="P77" s="81"/>
      <c r="Q77" s="80"/>
      <c r="R77" s="80"/>
    </row>
    <row r="78" spans="1:18" s="71" customFormat="1" x14ac:dyDescent="0.25">
      <c r="A78" s="92"/>
      <c r="B78" s="11"/>
      <c r="C78" s="11"/>
      <c r="D78" s="11"/>
      <c r="E78" s="11"/>
      <c r="F78" s="11"/>
      <c r="G78" s="11"/>
      <c r="J78" s="52"/>
      <c r="K78" s="11"/>
      <c r="L78" s="11"/>
      <c r="M78" s="11"/>
      <c r="N78" s="11"/>
      <c r="O78" s="79"/>
      <c r="P78" s="81"/>
      <c r="Q78" s="80"/>
      <c r="R78" s="80"/>
    </row>
    <row r="79" spans="1:18" s="71" customFormat="1" x14ac:dyDescent="0.25">
      <c r="A79" s="92"/>
      <c r="B79" s="11"/>
      <c r="C79" s="11"/>
      <c r="D79" s="11"/>
      <c r="E79" s="11"/>
      <c r="F79" s="11"/>
      <c r="G79" s="11"/>
      <c r="J79" s="52"/>
      <c r="K79" s="11"/>
      <c r="L79" s="11"/>
      <c r="M79" s="11"/>
      <c r="N79" s="11"/>
      <c r="O79" s="79"/>
      <c r="P79" s="81"/>
      <c r="Q79" s="80"/>
      <c r="R79" s="80"/>
    </row>
    <row r="80" spans="1:18" s="71" customFormat="1" x14ac:dyDescent="0.25">
      <c r="A80" s="92"/>
      <c r="B80" s="11"/>
      <c r="C80" s="11"/>
      <c r="D80" s="11"/>
      <c r="E80" s="11"/>
      <c r="F80" s="11"/>
      <c r="G80" s="11"/>
      <c r="J80" s="52"/>
      <c r="K80" s="11"/>
      <c r="L80" s="11"/>
      <c r="M80" s="11"/>
      <c r="N80" s="11"/>
      <c r="O80" s="79"/>
      <c r="P80" s="81"/>
      <c r="Q80" s="80"/>
      <c r="R80" s="80"/>
    </row>
    <row r="81" spans="1:18" s="71" customFormat="1" x14ac:dyDescent="0.25">
      <c r="A81" s="92"/>
      <c r="B81" s="11"/>
      <c r="C81" s="11"/>
      <c r="D81" s="11"/>
      <c r="E81" s="11"/>
      <c r="F81" s="11"/>
      <c r="G81" s="11"/>
      <c r="H81" s="19"/>
      <c r="I81" s="19"/>
      <c r="J81" s="52"/>
      <c r="K81" s="11"/>
      <c r="L81" s="11"/>
      <c r="M81" s="11"/>
      <c r="N81" s="11"/>
      <c r="O81" s="79" t="s">
        <v>227</v>
      </c>
      <c r="P81" s="81">
        <v>45352</v>
      </c>
      <c r="Q81" s="80"/>
      <c r="R81" s="80"/>
    </row>
    <row r="82" spans="1:18" s="71" customFormat="1" x14ac:dyDescent="0.25">
      <c r="A82" s="92"/>
      <c r="B82" s="11"/>
      <c r="C82" s="11"/>
      <c r="D82" s="11"/>
      <c r="E82" s="11"/>
      <c r="F82" s="11"/>
      <c r="G82" s="11"/>
      <c r="H82" s="19"/>
      <c r="I82" s="19"/>
      <c r="J82" s="52"/>
      <c r="K82" s="11"/>
      <c r="L82" s="11"/>
      <c r="M82" s="11"/>
      <c r="N82" s="11"/>
      <c r="O82" s="79" t="s">
        <v>228</v>
      </c>
      <c r="P82" s="81">
        <v>45383</v>
      </c>
      <c r="Q82" s="80"/>
      <c r="R82" s="80"/>
    </row>
    <row r="83" spans="1:18" s="71" customFormat="1" ht="20.100000000000001" customHeight="1" x14ac:dyDescent="0.25">
      <c r="A83" s="91"/>
      <c r="B83" s="11"/>
      <c r="C83" s="40"/>
      <c r="D83" s="40"/>
      <c r="E83" s="11"/>
      <c r="F83" s="11"/>
      <c r="G83" s="11"/>
      <c r="H83" s="19"/>
      <c r="I83" s="19"/>
      <c r="J83" s="52"/>
      <c r="K83" s="11"/>
      <c r="L83" s="11"/>
      <c r="M83" s="11"/>
      <c r="N83" s="11"/>
      <c r="O83" s="79" t="s">
        <v>229</v>
      </c>
      <c r="P83" s="81">
        <v>45413</v>
      </c>
      <c r="Q83" s="80"/>
      <c r="R83" s="80"/>
    </row>
    <row r="84" spans="1:18" s="71" customFormat="1" ht="6" customHeight="1" x14ac:dyDescent="0.25">
      <c r="A84" s="91"/>
      <c r="B84" s="11"/>
      <c r="C84" s="11"/>
      <c r="D84" s="11"/>
      <c r="E84" s="11"/>
      <c r="F84" s="11"/>
      <c r="G84" s="11"/>
      <c r="H84" s="19"/>
      <c r="I84" s="19"/>
      <c r="J84" s="52"/>
      <c r="K84" s="11"/>
      <c r="L84" s="11"/>
      <c r="M84" s="11"/>
      <c r="N84" s="11"/>
      <c r="O84" s="79" t="s">
        <v>230</v>
      </c>
      <c r="P84" s="81">
        <v>45444</v>
      </c>
      <c r="Q84" s="80"/>
      <c r="R84" s="80"/>
    </row>
    <row r="85" spans="1:18" x14ac:dyDescent="0.25">
      <c r="A85" s="91"/>
      <c r="J85" s="52"/>
    </row>
    <row r="86" spans="1:18" x14ac:dyDescent="0.25">
      <c r="A86" s="91"/>
      <c r="J86" s="52"/>
    </row>
    <row r="87" spans="1:18" x14ac:dyDescent="0.25">
      <c r="A87" s="97"/>
      <c r="B87" s="55"/>
      <c r="C87" s="55"/>
      <c r="D87" s="55"/>
      <c r="E87" s="55"/>
      <c r="F87" s="55"/>
      <c r="G87" s="55"/>
      <c r="H87" s="98"/>
      <c r="I87" s="98"/>
      <c r="J87" s="56"/>
    </row>
  </sheetData>
  <mergeCells count="2">
    <mergeCell ref="A1:J1"/>
    <mergeCell ref="A2:J2"/>
  </mergeCells>
  <printOptions horizontalCentered="1" verticalCentered="1"/>
  <pageMargins left="0.7" right="0.7" top="0.75" bottom="0.75" header="0.3" footer="0.3"/>
  <pageSetup scale="83" orientation="portrait" r:id="rId1"/>
  <headerFooter>
    <oddFooter>&amp;L&amp;"-,Bold Italic"&amp;9Executive Office of Aging &amp; Independence&amp;C&amp;"-,Bold"&amp;10&amp;P&amp;R&amp;"-,Bold Italic"&amp;9ADRC Outreach Online Reporting</oddFooter>
  </headerFooter>
  <rowBreaks count="1" manualBreakCount="1">
    <brk id="55"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F0F8-B5AC-4E95-8D24-31F77802A794}">
  <sheetPr codeName="Sheet18"/>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144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63" priority="3" operator="equal">
      <formula>"No"</formula>
    </cfRule>
    <cfRule type="cellIs" dxfId="162" priority="4" operator="equal">
      <formula>"Yes"</formula>
    </cfRule>
  </conditionalFormatting>
  <conditionalFormatting sqref="B29">
    <cfRule type="cellIs" dxfId="161" priority="5" operator="equal">
      <formula>"No"</formula>
    </cfRule>
    <cfRule type="cellIs" dxfId="160" priority="6" operator="equal">
      <formula>"Yes"</formula>
    </cfRule>
  </conditionalFormatting>
  <conditionalFormatting sqref="B44">
    <cfRule type="cellIs" dxfId="159" priority="11" operator="equal">
      <formula>"No"</formula>
    </cfRule>
    <cfRule type="cellIs" dxfId="158" priority="12" operator="equal">
      <formula>"Yes"</formula>
    </cfRule>
  </conditionalFormatting>
  <conditionalFormatting sqref="B77">
    <cfRule type="cellIs" dxfId="157" priority="1" operator="equal">
      <formula>"No"</formula>
    </cfRule>
    <cfRule type="cellIs" dxfId="15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DD992-7A26-4DEF-AFBB-3D0B99027021}">
  <sheetPr codeName="Sheet14"/>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189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1</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1</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1</v>
      </c>
      <c r="O100" s="48">
        <v>1</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1</v>
      </c>
      <c r="O104" s="66">
        <v>1</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55" priority="3" operator="equal">
      <formula>"No"</formula>
    </cfRule>
    <cfRule type="cellIs" dxfId="154" priority="4" operator="equal">
      <formula>"Yes"</formula>
    </cfRule>
  </conditionalFormatting>
  <conditionalFormatting sqref="B29">
    <cfRule type="cellIs" dxfId="153" priority="5" operator="equal">
      <formula>"No"</formula>
    </cfRule>
    <cfRule type="cellIs" dxfId="152" priority="6" operator="equal">
      <formula>"Yes"</formula>
    </cfRule>
  </conditionalFormatting>
  <conditionalFormatting sqref="B44">
    <cfRule type="cellIs" dxfId="151" priority="11" operator="equal">
      <formula>"No"</formula>
    </cfRule>
    <cfRule type="cellIs" dxfId="150" priority="12" operator="equal">
      <formula>"Yes"</formula>
    </cfRule>
  </conditionalFormatting>
  <conditionalFormatting sqref="B77">
    <cfRule type="cellIs" dxfId="149" priority="1" operator="equal">
      <formula>"No"</formula>
    </cfRule>
    <cfRule type="cellIs" dxfId="14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F5D22-C7DC-4513-B37C-1CB6C130FBF5}">
  <sheetPr codeName="Sheet15"/>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166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4</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4</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47" priority="3" operator="equal">
      <formula>"No"</formula>
    </cfRule>
    <cfRule type="cellIs" dxfId="146" priority="4" operator="equal">
      <formula>"Yes"</formula>
    </cfRule>
  </conditionalFormatting>
  <conditionalFormatting sqref="B29">
    <cfRule type="cellIs" dxfId="145" priority="5" operator="equal">
      <formula>"No"</formula>
    </cfRule>
    <cfRule type="cellIs" dxfId="144" priority="6" operator="equal">
      <formula>"Yes"</formula>
    </cfRule>
  </conditionalFormatting>
  <conditionalFormatting sqref="B44">
    <cfRule type="cellIs" dxfId="143" priority="11" operator="equal">
      <formula>"No"</formula>
    </cfRule>
    <cfRule type="cellIs" dxfId="142" priority="12" operator="equal">
      <formula>"Yes"</formula>
    </cfRule>
  </conditionalFormatting>
  <conditionalFormatting sqref="B77">
    <cfRule type="cellIs" dxfId="141" priority="1" operator="equal">
      <formula>"No"</formula>
    </cfRule>
    <cfRule type="cellIs" dxfId="14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138A4-27D7-4CD7-9722-0C2C101DD14D}">
  <sheetPr codeName="Sheet20"/>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77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4</v>
      </c>
      <c r="F17" s="46">
        <v>1</v>
      </c>
      <c r="G17" s="47"/>
      <c r="H17" s="53">
        <v>60</v>
      </c>
      <c r="I17" s="53">
        <v>2</v>
      </c>
      <c r="J17" s="47"/>
      <c r="K17" s="46">
        <v>1</v>
      </c>
      <c r="L17" s="48" t="s">
        <v>2063</v>
      </c>
      <c r="M17" s="14"/>
      <c r="N17" s="14"/>
      <c r="O17" s="10"/>
      <c r="P17" s="76">
        <v>1</v>
      </c>
      <c r="Q17" s="76">
        <v>0</v>
      </c>
      <c r="R17" s="5">
        <v>1</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4</v>
      </c>
      <c r="F22" s="64">
        <v>1</v>
      </c>
      <c r="G22" s="65"/>
      <c r="H22" s="65">
        <v>60</v>
      </c>
      <c r="I22" s="65">
        <v>2</v>
      </c>
      <c r="J22" s="65"/>
      <c r="K22" s="64">
        <v>1</v>
      </c>
      <c r="L22" s="66" t="s">
        <v>2063</v>
      </c>
      <c r="M22" s="14"/>
      <c r="N22" s="14"/>
      <c r="O22" s="10"/>
      <c r="P22" s="5">
        <v>1</v>
      </c>
      <c r="Q22" s="5">
        <v>0</v>
      </c>
      <c r="R22" s="5">
        <v>1</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3</v>
      </c>
      <c r="F32" s="46">
        <v>1</v>
      </c>
      <c r="G32" s="47"/>
      <c r="H32" s="53">
        <v>125</v>
      </c>
      <c r="I32" s="53">
        <v>5</v>
      </c>
      <c r="J32" s="47"/>
      <c r="K32" s="46">
        <v>1</v>
      </c>
      <c r="L32" s="48" t="s">
        <v>2063</v>
      </c>
      <c r="M32" s="14"/>
      <c r="N32" s="14"/>
      <c r="O32" s="10"/>
      <c r="P32" s="76">
        <v>3</v>
      </c>
      <c r="Q32" s="76">
        <v>0</v>
      </c>
      <c r="R32" s="5">
        <v>3</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3</v>
      </c>
      <c r="F37" s="64">
        <v>1</v>
      </c>
      <c r="G37" s="65"/>
      <c r="H37" s="65">
        <v>125</v>
      </c>
      <c r="I37" s="65">
        <v>5</v>
      </c>
      <c r="J37" s="65"/>
      <c r="K37" s="64">
        <v>1</v>
      </c>
      <c r="L37" s="66" t="s">
        <v>2063</v>
      </c>
      <c r="M37" s="14"/>
      <c r="N37" s="14"/>
      <c r="O37" s="10"/>
      <c r="P37" s="5">
        <v>3</v>
      </c>
      <c r="Q37" s="5">
        <v>0</v>
      </c>
      <c r="R37" s="5">
        <v>3</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5</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5</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39" priority="3" operator="equal">
      <formula>"No"</formula>
    </cfRule>
    <cfRule type="cellIs" dxfId="138" priority="4" operator="equal">
      <formula>"Yes"</formula>
    </cfRule>
  </conditionalFormatting>
  <conditionalFormatting sqref="B29">
    <cfRule type="cellIs" dxfId="137" priority="5" operator="equal">
      <formula>"No"</formula>
    </cfRule>
    <cfRule type="cellIs" dxfId="136" priority="6" operator="equal">
      <formula>"Yes"</formula>
    </cfRule>
  </conditionalFormatting>
  <conditionalFormatting sqref="B44">
    <cfRule type="cellIs" dxfId="135" priority="11" operator="equal">
      <formula>"No"</formula>
    </cfRule>
    <cfRule type="cellIs" dxfId="134" priority="12" operator="equal">
      <formula>"Yes"</formula>
    </cfRule>
  </conditionalFormatting>
  <conditionalFormatting sqref="B77">
    <cfRule type="cellIs" dxfId="133" priority="1" operator="equal">
      <formula>"No"</formula>
    </cfRule>
    <cfRule type="cellIs" dxfId="13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9955E-97A8-4E3B-A6C0-53B19659680F}">
  <sheetPr codeName="Sheet21"/>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155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5</v>
      </c>
      <c r="F17" s="46">
        <v>0.7142857142857143</v>
      </c>
      <c r="G17" s="47"/>
      <c r="H17" s="53">
        <v>540</v>
      </c>
      <c r="I17" s="53">
        <v>19</v>
      </c>
      <c r="J17" s="47"/>
      <c r="K17" s="46">
        <v>1</v>
      </c>
      <c r="L17" s="48" t="s">
        <v>2063</v>
      </c>
      <c r="M17" s="14"/>
      <c r="N17" s="14"/>
      <c r="O17" s="10"/>
      <c r="P17" s="76">
        <v>4</v>
      </c>
      <c r="Q17" s="76">
        <v>0</v>
      </c>
      <c r="R17" s="5">
        <v>4</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2</v>
      </c>
      <c r="F19" s="46">
        <v>0.2857142857142857</v>
      </c>
      <c r="G19" s="47"/>
      <c r="H19" s="53">
        <v>120</v>
      </c>
      <c r="I19" s="53">
        <v>3</v>
      </c>
      <c r="J19" s="47"/>
      <c r="K19" s="46">
        <v>1</v>
      </c>
      <c r="L19" s="48" t="s">
        <v>2063</v>
      </c>
      <c r="M19" s="14"/>
      <c r="N19" s="14"/>
      <c r="O19" s="10"/>
      <c r="P19" s="76">
        <v>2</v>
      </c>
      <c r="Q19" s="76">
        <v>0</v>
      </c>
      <c r="R19" s="5">
        <v>2</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7</v>
      </c>
      <c r="F22" s="64">
        <v>1</v>
      </c>
      <c r="G22" s="65"/>
      <c r="H22" s="65">
        <v>660</v>
      </c>
      <c r="I22" s="65">
        <v>22</v>
      </c>
      <c r="J22" s="65"/>
      <c r="K22" s="64">
        <v>1</v>
      </c>
      <c r="L22" s="66" t="s">
        <v>2063</v>
      </c>
      <c r="M22" s="14"/>
      <c r="N22" s="14"/>
      <c r="O22" s="10"/>
      <c r="P22" s="5">
        <v>6</v>
      </c>
      <c r="Q22" s="5">
        <v>0</v>
      </c>
      <c r="R22" s="5">
        <v>6</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1</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1</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31" priority="3" operator="equal">
      <formula>"No"</formula>
    </cfRule>
    <cfRule type="cellIs" dxfId="130" priority="4" operator="equal">
      <formula>"Yes"</formula>
    </cfRule>
  </conditionalFormatting>
  <conditionalFormatting sqref="B29">
    <cfRule type="cellIs" dxfId="129" priority="5" operator="equal">
      <formula>"No"</formula>
    </cfRule>
    <cfRule type="cellIs" dxfId="128" priority="6" operator="equal">
      <formula>"Yes"</formula>
    </cfRule>
  </conditionalFormatting>
  <conditionalFormatting sqref="B44">
    <cfRule type="cellIs" dxfId="127" priority="11" operator="equal">
      <formula>"No"</formula>
    </cfRule>
    <cfRule type="cellIs" dxfId="126" priority="12" operator="equal">
      <formula>"Yes"</formula>
    </cfRule>
  </conditionalFormatting>
  <conditionalFormatting sqref="B77">
    <cfRule type="cellIs" dxfId="125" priority="1" operator="equal">
      <formula>"No"</formula>
    </cfRule>
    <cfRule type="cellIs" dxfId="12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4819-5D42-4917-9734-0DFD0CEDFB69}">
  <sheetPr codeName="Sheet22"/>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137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2</v>
      </c>
      <c r="F18" s="46">
        <v>1</v>
      </c>
      <c r="G18" s="47"/>
      <c r="H18" s="53">
        <v>60</v>
      </c>
      <c r="I18" s="53">
        <v>4</v>
      </c>
      <c r="J18" s="47"/>
      <c r="K18" s="46">
        <v>0.5</v>
      </c>
      <c r="L18" s="48">
        <v>0.5</v>
      </c>
      <c r="M18" s="14"/>
      <c r="N18" s="14"/>
      <c r="O18" s="10"/>
      <c r="P18" s="76">
        <v>1</v>
      </c>
      <c r="Q18" s="76">
        <v>1</v>
      </c>
      <c r="R18" s="5">
        <v>2</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2</v>
      </c>
      <c r="F22" s="64">
        <v>1</v>
      </c>
      <c r="G22" s="65"/>
      <c r="H22" s="65">
        <v>60</v>
      </c>
      <c r="I22" s="65">
        <v>4</v>
      </c>
      <c r="J22" s="65"/>
      <c r="K22" s="64">
        <v>0.5</v>
      </c>
      <c r="L22" s="66">
        <v>0.5</v>
      </c>
      <c r="M22" s="14"/>
      <c r="N22" s="14"/>
      <c r="O22" s="10"/>
      <c r="P22" s="5">
        <v>1</v>
      </c>
      <c r="Q22" s="5">
        <v>1</v>
      </c>
      <c r="R22" s="5">
        <v>2</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1</v>
      </c>
      <c r="F47" s="46">
        <v>0.5</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1</v>
      </c>
      <c r="F49" s="46">
        <v>0.5</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2</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23" priority="3" operator="equal">
      <formula>"No"</formula>
    </cfRule>
    <cfRule type="cellIs" dxfId="122" priority="4" operator="equal">
      <formula>"Yes"</formula>
    </cfRule>
  </conditionalFormatting>
  <conditionalFormatting sqref="B29">
    <cfRule type="cellIs" dxfId="121" priority="5" operator="equal">
      <formula>"No"</formula>
    </cfRule>
    <cfRule type="cellIs" dxfId="120" priority="6" operator="equal">
      <formula>"Yes"</formula>
    </cfRule>
  </conditionalFormatting>
  <conditionalFormatting sqref="B44">
    <cfRule type="cellIs" dxfId="119" priority="11" operator="equal">
      <formula>"No"</formula>
    </cfRule>
    <cfRule type="cellIs" dxfId="118" priority="12" operator="equal">
      <formula>"Yes"</formula>
    </cfRule>
  </conditionalFormatting>
  <conditionalFormatting sqref="B77">
    <cfRule type="cellIs" dxfId="117" priority="1" operator="equal">
      <formula>"No"</formula>
    </cfRule>
    <cfRule type="cellIs" dxfId="11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327E-8926-4598-BEAB-D1C5006AD127}">
  <sheetPr codeName="Sheet23"/>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U1" s="11" t="s">
        <v>260</v>
      </c>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191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2</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2</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1</v>
      </c>
      <c r="R80" s="70">
        <v>1</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1</v>
      </c>
      <c r="R85" s="65">
        <v>1</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1</v>
      </c>
      <c r="O101" s="48">
        <v>0.5</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1</v>
      </c>
      <c r="O102" s="48">
        <v>0.5</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2</v>
      </c>
      <c r="O104" s="66">
        <v>1</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15" priority="3" operator="equal">
      <formula>"No"</formula>
    </cfRule>
    <cfRule type="cellIs" dxfId="114" priority="4" operator="equal">
      <formula>"Yes"</formula>
    </cfRule>
  </conditionalFormatting>
  <conditionalFormatting sqref="B29">
    <cfRule type="cellIs" dxfId="113" priority="5" operator="equal">
      <formula>"No"</formula>
    </cfRule>
    <cfRule type="cellIs" dxfId="112" priority="6" operator="equal">
      <formula>"Yes"</formula>
    </cfRule>
  </conditionalFormatting>
  <conditionalFormatting sqref="B44">
    <cfRule type="cellIs" dxfId="111" priority="11" operator="equal">
      <formula>"No"</formula>
    </cfRule>
    <cfRule type="cellIs" dxfId="110" priority="12" operator="equal">
      <formula>"Yes"</formula>
    </cfRule>
  </conditionalFormatting>
  <conditionalFormatting sqref="B77">
    <cfRule type="cellIs" dxfId="109" priority="1" operator="equal">
      <formula>"No"</formula>
    </cfRule>
    <cfRule type="cellIs" dxfId="10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07FF-3980-493E-BF52-8BA346171E3B}">
  <sheetPr codeName="Sheet24"/>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192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2</v>
      </c>
      <c r="F18" s="46">
        <v>1</v>
      </c>
      <c r="G18" s="47"/>
      <c r="H18" s="53">
        <v>120</v>
      </c>
      <c r="I18" s="53">
        <v>9</v>
      </c>
      <c r="J18" s="47"/>
      <c r="K18" s="46" t="s">
        <v>2063</v>
      </c>
      <c r="L18" s="48">
        <v>1</v>
      </c>
      <c r="M18" s="14"/>
      <c r="N18" s="14"/>
      <c r="O18" s="10"/>
      <c r="P18" s="76">
        <v>0</v>
      </c>
      <c r="Q18" s="76">
        <v>2</v>
      </c>
      <c r="R18" s="5">
        <v>2</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2</v>
      </c>
      <c r="F22" s="64">
        <v>1</v>
      </c>
      <c r="G22" s="65"/>
      <c r="H22" s="65">
        <v>120</v>
      </c>
      <c r="I22" s="65">
        <v>9</v>
      </c>
      <c r="J22" s="65"/>
      <c r="K22" s="64" t="s">
        <v>2063</v>
      </c>
      <c r="L22" s="66">
        <v>1</v>
      </c>
      <c r="M22" s="14"/>
      <c r="N22" s="14"/>
      <c r="O22" s="10"/>
      <c r="P22" s="5">
        <v>0</v>
      </c>
      <c r="Q22" s="5">
        <v>2</v>
      </c>
      <c r="R22" s="5">
        <v>2</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3</v>
      </c>
      <c r="F47" s="46">
        <v>0.6</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2</v>
      </c>
      <c r="F48" s="46">
        <v>0.4</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5</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07" priority="3" operator="equal">
      <formula>"No"</formula>
    </cfRule>
    <cfRule type="cellIs" dxfId="106" priority="4" operator="equal">
      <formula>"Yes"</formula>
    </cfRule>
  </conditionalFormatting>
  <conditionalFormatting sqref="B29">
    <cfRule type="cellIs" dxfId="105" priority="5" operator="equal">
      <formula>"No"</formula>
    </cfRule>
    <cfRule type="cellIs" dxfId="104" priority="6" operator="equal">
      <formula>"Yes"</formula>
    </cfRule>
  </conditionalFormatting>
  <conditionalFormatting sqref="B44">
    <cfRule type="cellIs" dxfId="103" priority="11" operator="equal">
      <formula>"No"</formula>
    </cfRule>
    <cfRule type="cellIs" dxfId="102" priority="12" operator="equal">
      <formula>"Yes"</formula>
    </cfRule>
  </conditionalFormatting>
  <conditionalFormatting sqref="B77">
    <cfRule type="cellIs" dxfId="101" priority="1" operator="equal">
      <formula>"No"</formula>
    </cfRule>
    <cfRule type="cellIs" dxfId="10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4313-F44C-414A-8949-37BF54868459}">
  <sheetPr codeName="Sheet26"/>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82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99" priority="3" operator="equal">
      <formula>"No"</formula>
    </cfRule>
    <cfRule type="cellIs" dxfId="98" priority="4" operator="equal">
      <formula>"Yes"</formula>
    </cfRule>
  </conditionalFormatting>
  <conditionalFormatting sqref="B29">
    <cfRule type="cellIs" dxfId="97" priority="5" operator="equal">
      <formula>"No"</formula>
    </cfRule>
    <cfRule type="cellIs" dxfId="96" priority="6" operator="equal">
      <formula>"Yes"</formula>
    </cfRule>
  </conditionalFormatting>
  <conditionalFormatting sqref="B44">
    <cfRule type="cellIs" dxfId="95" priority="11" operator="equal">
      <formula>"No"</formula>
    </cfRule>
    <cfRule type="cellIs" dxfId="94" priority="12" operator="equal">
      <formula>"Yes"</formula>
    </cfRule>
  </conditionalFormatting>
  <conditionalFormatting sqref="B77">
    <cfRule type="cellIs" dxfId="93" priority="1" operator="equal">
      <formula>"No"</formula>
    </cfRule>
    <cfRule type="cellIs" dxfId="9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394E-0FB5-4153-A644-23FFE49F42E9}">
  <sheetPr codeName="Sheet28"/>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193</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1</v>
      </c>
      <c r="F17" s="46">
        <v>1</v>
      </c>
      <c r="G17" s="47"/>
      <c r="H17" s="53">
        <v>120</v>
      </c>
      <c r="I17" s="53">
        <v>25</v>
      </c>
      <c r="J17" s="47"/>
      <c r="K17" s="46" t="s">
        <v>2063</v>
      </c>
      <c r="L17" s="48">
        <v>1</v>
      </c>
      <c r="M17" s="14"/>
      <c r="N17" s="14"/>
      <c r="O17" s="10"/>
      <c r="P17" s="76">
        <v>0</v>
      </c>
      <c r="Q17" s="76">
        <v>1</v>
      </c>
      <c r="R17" s="5">
        <v>1</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1</v>
      </c>
      <c r="F22" s="64">
        <v>1</v>
      </c>
      <c r="G22" s="65"/>
      <c r="H22" s="65">
        <v>120</v>
      </c>
      <c r="I22" s="65">
        <v>25</v>
      </c>
      <c r="J22" s="65"/>
      <c r="K22" s="64" t="s">
        <v>2063</v>
      </c>
      <c r="L22" s="66">
        <v>1</v>
      </c>
      <c r="M22" s="14"/>
      <c r="N22" s="14"/>
      <c r="O22" s="10"/>
      <c r="P22" s="5">
        <v>0</v>
      </c>
      <c r="Q22" s="5">
        <v>1</v>
      </c>
      <c r="R22" s="5">
        <v>1</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2</v>
      </c>
      <c r="F47" s="46">
        <v>0.5</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2</v>
      </c>
      <c r="F48" s="46">
        <v>0.5</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4</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3</v>
      </c>
      <c r="F59" s="48">
        <v>1</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3</v>
      </c>
      <c r="F70" s="59">
        <v>1</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1</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1</v>
      </c>
    </row>
    <row r="86" spans="4:27" ht="14.45" customHeight="1" x14ac:dyDescent="0.2">
      <c r="D86" s="61" t="s">
        <v>63</v>
      </c>
      <c r="E86" s="45">
        <v>1</v>
      </c>
      <c r="F86" s="48">
        <v>1</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1</v>
      </c>
      <c r="F92" s="59">
        <v>1</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1</v>
      </c>
      <c r="O100" s="48">
        <v>1</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1</v>
      </c>
      <c r="O104" s="66">
        <v>1</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91" priority="3" operator="equal">
      <formula>"No"</formula>
    </cfRule>
    <cfRule type="cellIs" dxfId="90" priority="4" operator="equal">
      <formula>"Yes"</formula>
    </cfRule>
  </conditionalFormatting>
  <conditionalFormatting sqref="B29">
    <cfRule type="cellIs" dxfId="89" priority="5" operator="equal">
      <formula>"No"</formula>
    </cfRule>
    <cfRule type="cellIs" dxfId="88" priority="6" operator="equal">
      <formula>"Yes"</formula>
    </cfRule>
  </conditionalFormatting>
  <conditionalFormatting sqref="B44">
    <cfRule type="cellIs" dxfId="87" priority="11" operator="equal">
      <formula>"No"</formula>
    </cfRule>
    <cfRule type="cellIs" dxfId="86" priority="12" operator="equal">
      <formula>"Yes"</formula>
    </cfRule>
  </conditionalFormatting>
  <conditionalFormatting sqref="B77">
    <cfRule type="cellIs" dxfId="85" priority="1" operator="equal">
      <formula>"No"</formula>
    </cfRule>
    <cfRule type="cellIs" dxfId="8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26C1-7D8D-4B80-B8FC-71B7CC8F0ADA}">
  <sheetPr codeName="Sheet4"/>
  <dimension ref="A1:AK146"/>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U1" s="153"/>
      <c r="V1" s="153"/>
      <c r="AA1" s="78" t="s">
        <v>232</v>
      </c>
      <c r="AB1" s="79" t="s">
        <v>228</v>
      </c>
      <c r="AC1" s="80"/>
      <c r="AD1" s="80"/>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U2" s="153"/>
      <c r="V2" s="153"/>
      <c r="AA2" s="78" t="s">
        <v>235</v>
      </c>
      <c r="AB2" s="81">
        <v>46113</v>
      </c>
      <c r="AC2" s="82"/>
      <c r="AD2" s="82"/>
      <c r="AE2" s="74"/>
      <c r="AF2" s="74"/>
    </row>
    <row r="3" spans="1:32" s="1" customFormat="1" x14ac:dyDescent="0.2">
      <c r="A3" s="87"/>
      <c r="C3" s="3"/>
      <c r="D3" s="4"/>
      <c r="E3" s="5"/>
      <c r="F3" s="4"/>
      <c r="G3" s="5"/>
      <c r="H3" s="4"/>
      <c r="I3" s="5"/>
      <c r="J3" s="5"/>
      <c r="K3" s="4"/>
      <c r="L3" s="5"/>
      <c r="M3" s="5"/>
      <c r="N3" s="5"/>
      <c r="O3" s="5"/>
      <c r="P3" s="18"/>
      <c r="Q3" s="18"/>
      <c r="R3" s="18"/>
      <c r="S3" s="5"/>
      <c r="T3" s="4"/>
      <c r="U3" s="5"/>
      <c r="V3" s="88"/>
      <c r="W3" s="5"/>
      <c r="X3" s="4"/>
      <c r="Y3" s="5"/>
      <c r="Z3" s="4"/>
      <c r="AA3" s="83"/>
      <c r="AB3" s="83"/>
      <c r="AC3" s="83"/>
      <c r="AD3" s="83"/>
      <c r="AE3" s="5"/>
      <c r="AF3" s="5"/>
    </row>
    <row r="4" spans="1:32" s="1" customFormat="1" x14ac:dyDescent="0.2">
      <c r="A4" s="87"/>
      <c r="C4" s="3"/>
      <c r="D4" s="4"/>
      <c r="E4" s="5"/>
      <c r="F4" s="4"/>
      <c r="G4" s="5"/>
      <c r="H4" s="4"/>
      <c r="I4" s="5"/>
      <c r="J4" s="5"/>
      <c r="K4" s="4"/>
      <c r="L4" s="5"/>
      <c r="M4" s="5"/>
      <c r="N4" s="5"/>
      <c r="O4" s="5"/>
      <c r="P4" s="18"/>
      <c r="Q4" s="18"/>
      <c r="R4" s="18"/>
      <c r="S4" s="5"/>
      <c r="T4" s="4"/>
      <c r="U4" s="5"/>
      <c r="V4" s="88"/>
      <c r="W4" s="5"/>
      <c r="X4" s="4"/>
      <c r="Y4" s="5"/>
      <c r="Z4" s="4"/>
      <c r="AA4" s="83"/>
      <c r="AB4" s="83"/>
      <c r="AC4" s="83"/>
      <c r="AD4" s="83"/>
      <c r="AE4" s="5"/>
      <c r="AF4" s="5"/>
    </row>
    <row r="5" spans="1:32" s="1" customFormat="1" x14ac:dyDescent="0.2">
      <c r="A5" s="87"/>
      <c r="C5" s="3"/>
      <c r="D5" s="4"/>
      <c r="E5" s="5"/>
      <c r="F5" s="4"/>
      <c r="G5" s="5"/>
      <c r="H5" s="4"/>
      <c r="I5" s="5"/>
      <c r="J5" s="5"/>
      <c r="K5" s="4"/>
      <c r="L5" s="5"/>
      <c r="M5" s="5"/>
      <c r="N5" s="5"/>
      <c r="O5" s="5"/>
      <c r="P5" s="18"/>
      <c r="Q5" s="18"/>
      <c r="R5" s="18"/>
      <c r="S5" s="5"/>
      <c r="T5" s="4"/>
      <c r="U5" s="5"/>
      <c r="V5" s="88"/>
      <c r="W5" s="5"/>
      <c r="X5" s="4"/>
      <c r="Y5" s="5"/>
      <c r="Z5" s="4"/>
      <c r="AA5" s="83"/>
      <c r="AB5" s="83"/>
      <c r="AC5" s="83"/>
      <c r="AD5" s="83"/>
      <c r="AE5" s="5"/>
      <c r="AF5" s="5"/>
    </row>
    <row r="6" spans="1:32" s="1" customFormat="1" ht="21" customHeight="1" x14ac:dyDescent="0.2">
      <c r="A6" s="87"/>
      <c r="B6" s="41" t="s">
        <v>1262</v>
      </c>
      <c r="C6" s="31"/>
      <c r="D6" s="31"/>
      <c r="E6" s="31"/>
      <c r="F6" s="31"/>
      <c r="G6" s="31"/>
      <c r="H6" s="31"/>
      <c r="I6" s="31"/>
      <c r="J6" s="31"/>
      <c r="K6" s="31"/>
      <c r="L6" s="31"/>
      <c r="M6" s="31"/>
      <c r="N6" s="31"/>
      <c r="O6" s="31"/>
      <c r="P6" s="31"/>
      <c r="Q6" s="31"/>
      <c r="R6" s="18"/>
      <c r="S6" s="5"/>
      <c r="T6" s="4"/>
      <c r="U6" s="5"/>
      <c r="V6" s="88"/>
      <c r="W6" s="5"/>
      <c r="X6" s="4"/>
      <c r="Y6" s="5"/>
      <c r="Z6" s="4"/>
      <c r="AA6" s="83"/>
      <c r="AB6" s="83"/>
      <c r="AC6" s="83"/>
      <c r="AD6" s="83"/>
      <c r="AE6" s="5"/>
      <c r="AF6" s="5"/>
    </row>
    <row r="7" spans="1:32" s="1" customFormat="1" ht="3.6" customHeight="1" x14ac:dyDescent="0.25">
      <c r="A7" s="87"/>
      <c r="B7" s="42"/>
      <c r="C7" s="3"/>
      <c r="D7" s="4"/>
      <c r="E7" s="5"/>
      <c r="F7" s="4"/>
      <c r="G7" s="5"/>
      <c r="H7" s="4"/>
      <c r="I7" s="5"/>
      <c r="J7" s="5"/>
      <c r="K7" s="4"/>
      <c r="L7" s="5"/>
      <c r="M7" s="5"/>
      <c r="N7" s="5"/>
      <c r="O7" s="5"/>
      <c r="P7" s="18"/>
      <c r="Q7" s="18"/>
      <c r="R7" s="18"/>
      <c r="S7" s="5"/>
      <c r="T7" s="4"/>
      <c r="U7" s="5"/>
      <c r="V7" s="88"/>
      <c r="W7" s="5"/>
      <c r="X7" s="4"/>
      <c r="Y7" s="5"/>
      <c r="Z7" s="4"/>
      <c r="AA7" s="83"/>
      <c r="AB7" s="83"/>
      <c r="AC7" s="83"/>
      <c r="AD7" s="83"/>
      <c r="AE7" s="5"/>
      <c r="AF7" s="5"/>
    </row>
    <row r="8" spans="1:32" s="1" customFormat="1" ht="21.6" customHeight="1" thickBot="1" x14ac:dyDescent="0.25">
      <c r="A8" s="87"/>
      <c r="B8" s="43" t="s">
        <v>228</v>
      </c>
      <c r="C8" s="3"/>
      <c r="T8" s="15"/>
      <c r="U8" s="15"/>
      <c r="V8" s="89"/>
      <c r="W8" s="15"/>
      <c r="X8" s="15"/>
      <c r="Y8" s="15"/>
      <c r="Z8" s="15"/>
      <c r="AA8" s="84"/>
      <c r="AB8" s="84"/>
      <c r="AC8" s="84"/>
      <c r="AD8" s="84"/>
      <c r="AE8" s="15"/>
      <c r="AF8" s="15"/>
    </row>
    <row r="9" spans="1:32" x14ac:dyDescent="0.25">
      <c r="A9" s="90"/>
      <c r="B9" s="12"/>
      <c r="V9" s="52"/>
      <c r="AA9" s="80"/>
      <c r="AB9" s="80"/>
      <c r="AC9" s="80"/>
      <c r="AD9" s="80"/>
    </row>
    <row r="10" spans="1:32" x14ac:dyDescent="0.25">
      <c r="A10" s="90"/>
      <c r="B10" s="12"/>
      <c r="V10" s="52"/>
      <c r="AA10" s="80"/>
      <c r="AB10" s="80"/>
      <c r="AC10" s="80"/>
      <c r="AD10" s="80"/>
    </row>
    <row r="11" spans="1:32" x14ac:dyDescent="0.25">
      <c r="A11" s="90"/>
      <c r="V11" s="52"/>
      <c r="AA11" s="80"/>
      <c r="AB11" s="80"/>
      <c r="AC11" s="80"/>
      <c r="AD11" s="80"/>
    </row>
    <row r="12" spans="1:32" ht="20.100000000000001" customHeight="1" x14ac:dyDescent="0.25">
      <c r="A12" s="91"/>
      <c r="C12" s="40"/>
      <c r="D12" s="40"/>
      <c r="P12" s="71"/>
      <c r="Q12" s="71"/>
      <c r="R12" s="71"/>
      <c r="S12" s="71"/>
      <c r="T12" s="71"/>
      <c r="V12" s="52"/>
      <c r="AA12" s="80"/>
      <c r="AB12" s="80"/>
      <c r="AC12" s="80"/>
      <c r="AD12" s="80"/>
    </row>
    <row r="13" spans="1:32" ht="6" customHeight="1" x14ac:dyDescent="0.25">
      <c r="A13" s="91"/>
      <c r="P13" s="71"/>
      <c r="Q13" s="71"/>
      <c r="R13" s="71"/>
      <c r="S13" s="71"/>
      <c r="T13" s="71"/>
      <c r="V13" s="52"/>
      <c r="AA13" s="80"/>
      <c r="AB13" s="80"/>
      <c r="AC13" s="80"/>
      <c r="AD13" s="80"/>
    </row>
    <row r="14" spans="1:32" ht="30" customHeight="1" x14ac:dyDescent="0.25">
      <c r="A14" s="91"/>
      <c r="B14" s="39" t="s">
        <v>1035</v>
      </c>
      <c r="E14" s="157" t="s">
        <v>210</v>
      </c>
      <c r="F14" s="157"/>
      <c r="G14" s="32"/>
      <c r="H14" s="33" t="s">
        <v>237</v>
      </c>
      <c r="I14" s="34" t="s">
        <v>238</v>
      </c>
      <c r="J14" s="32"/>
      <c r="K14" s="157" t="s">
        <v>213</v>
      </c>
      <c r="L14" s="157"/>
      <c r="M14" s="13"/>
      <c r="N14" s="13"/>
      <c r="O14" s="13"/>
      <c r="P14" s="71"/>
      <c r="Q14" s="71"/>
      <c r="R14" s="71"/>
      <c r="S14" s="71"/>
      <c r="T14" s="71"/>
      <c r="V14" s="52"/>
      <c r="AA14" s="80"/>
      <c r="AB14" s="80"/>
      <c r="AC14" s="80"/>
      <c r="AD14" s="80"/>
    </row>
    <row r="15" spans="1:32" ht="15.6" customHeight="1" x14ac:dyDescent="0.25">
      <c r="A15" s="91"/>
      <c r="D15" s="17"/>
      <c r="E15" s="35" t="s">
        <v>236</v>
      </c>
      <c r="F15" s="36" t="s">
        <v>211</v>
      </c>
      <c r="H15" s="35" t="s">
        <v>236</v>
      </c>
      <c r="I15" s="36" t="s">
        <v>236</v>
      </c>
      <c r="K15" s="35" t="s">
        <v>146</v>
      </c>
      <c r="L15" s="36" t="s">
        <v>133</v>
      </c>
      <c r="M15" s="16"/>
      <c r="N15" s="16"/>
      <c r="P15" s="72" t="s">
        <v>213</v>
      </c>
      <c r="Q15" s="15"/>
      <c r="R15" s="71"/>
      <c r="S15" s="71"/>
      <c r="T15" s="71"/>
      <c r="V15" s="52"/>
      <c r="AA15" s="80"/>
      <c r="AB15" s="80"/>
      <c r="AC15" s="80"/>
      <c r="AD15" s="80"/>
    </row>
    <row r="16" spans="1:32" ht="9" customHeight="1" x14ac:dyDescent="0.25">
      <c r="A16" s="91"/>
      <c r="E16" s="51"/>
      <c r="G16" s="57"/>
      <c r="J16" s="57"/>
      <c r="L16" s="52"/>
      <c r="N16" s="14"/>
      <c r="O16" s="10"/>
      <c r="P16" s="38" t="s">
        <v>146</v>
      </c>
      <c r="Q16" s="38" t="s">
        <v>133</v>
      </c>
      <c r="R16" s="73" t="s">
        <v>231</v>
      </c>
      <c r="S16" s="71"/>
      <c r="T16" s="71"/>
      <c r="V16" s="52"/>
      <c r="AA16" s="80"/>
      <c r="AB16" s="80"/>
      <c r="AC16" s="80"/>
      <c r="AD16" s="80"/>
    </row>
    <row r="17" spans="1:30" ht="14.45" customHeight="1" x14ac:dyDescent="0.25">
      <c r="A17" s="90"/>
      <c r="D17" s="44" t="s">
        <v>121</v>
      </c>
      <c r="E17" s="45">
        <v>13</v>
      </c>
      <c r="F17" s="46">
        <v>0.59090909090909094</v>
      </c>
      <c r="G17" s="47"/>
      <c r="H17" s="53">
        <v>1020</v>
      </c>
      <c r="I17" s="53">
        <v>76</v>
      </c>
      <c r="J17" s="47"/>
      <c r="K17" s="46">
        <v>0.72727272727272729</v>
      </c>
      <c r="L17" s="48">
        <v>0.27272727272727271</v>
      </c>
      <c r="M17" s="14"/>
      <c r="N17" s="14"/>
      <c r="O17" s="10"/>
      <c r="P17" s="76">
        <v>8</v>
      </c>
      <c r="Q17" s="76">
        <v>3</v>
      </c>
      <c r="R17" s="5">
        <v>11</v>
      </c>
      <c r="S17" s="71"/>
      <c r="T17" s="71"/>
      <c r="V17" s="52"/>
      <c r="AA17" s="79" t="s">
        <v>219</v>
      </c>
      <c r="AB17" s="81">
        <v>45839</v>
      </c>
      <c r="AC17" s="80"/>
      <c r="AD17" s="80"/>
    </row>
    <row r="18" spans="1:30" ht="14.45" customHeight="1" x14ac:dyDescent="0.25">
      <c r="A18" s="90"/>
      <c r="D18" s="44" t="s">
        <v>128</v>
      </c>
      <c r="E18" s="45">
        <v>4</v>
      </c>
      <c r="F18" s="46">
        <v>0.18181818181818182</v>
      </c>
      <c r="G18" s="47"/>
      <c r="H18" s="53">
        <v>180</v>
      </c>
      <c r="I18" s="53">
        <v>13</v>
      </c>
      <c r="J18" s="47"/>
      <c r="K18" s="46">
        <v>0.25</v>
      </c>
      <c r="L18" s="48">
        <v>0.75</v>
      </c>
      <c r="M18" s="14"/>
      <c r="N18" s="14"/>
      <c r="O18" s="10"/>
      <c r="P18" s="76">
        <v>1</v>
      </c>
      <c r="Q18" s="76">
        <v>3</v>
      </c>
      <c r="R18" s="5">
        <v>4</v>
      </c>
      <c r="S18" s="71"/>
      <c r="T18" s="71"/>
      <c r="V18" s="52"/>
      <c r="AA18" s="79" t="s">
        <v>220</v>
      </c>
      <c r="AB18" s="81">
        <v>45870</v>
      </c>
      <c r="AC18" s="80"/>
      <c r="AD18" s="80"/>
    </row>
    <row r="19" spans="1:30" ht="14.45" customHeight="1" x14ac:dyDescent="0.25">
      <c r="A19" s="90"/>
      <c r="D19" s="44" t="s">
        <v>126</v>
      </c>
      <c r="E19" s="45">
        <v>5</v>
      </c>
      <c r="F19" s="46">
        <v>0.22727272727272727</v>
      </c>
      <c r="G19" s="47"/>
      <c r="H19" s="53">
        <v>195</v>
      </c>
      <c r="I19" s="53">
        <v>6</v>
      </c>
      <c r="J19" s="47"/>
      <c r="K19" s="46">
        <v>0.4</v>
      </c>
      <c r="L19" s="48">
        <v>0.6</v>
      </c>
      <c r="M19" s="14"/>
      <c r="N19" s="14"/>
      <c r="O19" s="10"/>
      <c r="P19" s="76">
        <v>2</v>
      </c>
      <c r="Q19" s="76">
        <v>3</v>
      </c>
      <c r="R19" s="5">
        <v>5</v>
      </c>
      <c r="S19" s="71"/>
      <c r="T19" s="71"/>
      <c r="V19" s="52"/>
      <c r="AA19" s="79" t="s">
        <v>221</v>
      </c>
      <c r="AB19" s="81">
        <v>45901</v>
      </c>
      <c r="AC19" s="80"/>
      <c r="AD19" s="80"/>
    </row>
    <row r="20" spans="1:30" ht="14.45" customHeight="1" x14ac:dyDescent="0.25">
      <c r="A20" s="92"/>
      <c r="D20" s="44" t="s">
        <v>112</v>
      </c>
      <c r="E20" s="45">
        <v>0</v>
      </c>
      <c r="F20" s="46" t="s">
        <v>2063</v>
      </c>
      <c r="G20" s="47"/>
      <c r="H20" s="53">
        <v>0</v>
      </c>
      <c r="I20" s="53">
        <v>0</v>
      </c>
      <c r="J20" s="47"/>
      <c r="K20" s="46" t="s">
        <v>2063</v>
      </c>
      <c r="L20" s="48" t="s">
        <v>2063</v>
      </c>
      <c r="M20" s="14"/>
      <c r="N20" s="14"/>
      <c r="O20" s="10"/>
      <c r="P20" s="76">
        <v>0</v>
      </c>
      <c r="Q20" s="76">
        <v>0</v>
      </c>
      <c r="R20" s="5">
        <v>0</v>
      </c>
      <c r="S20" s="71"/>
      <c r="T20" s="71"/>
      <c r="V20" s="52"/>
      <c r="AA20" s="79" t="s">
        <v>222</v>
      </c>
      <c r="AB20" s="81">
        <v>45931</v>
      </c>
      <c r="AC20" s="80"/>
      <c r="AD20" s="80"/>
    </row>
    <row r="21" spans="1:30" ht="9" customHeight="1" x14ac:dyDescent="0.25">
      <c r="A21" s="92"/>
      <c r="D21" s="29"/>
      <c r="E21" s="49"/>
      <c r="F21" s="14"/>
      <c r="G21" s="10"/>
      <c r="H21" s="10"/>
      <c r="I21" s="10"/>
      <c r="J21" s="10"/>
      <c r="K21" s="14"/>
      <c r="L21" s="50"/>
      <c r="M21" s="14"/>
      <c r="N21" s="14"/>
      <c r="O21" s="10"/>
      <c r="P21" s="5"/>
      <c r="Q21" s="5"/>
      <c r="R21" s="5"/>
      <c r="S21" s="71"/>
      <c r="T21" s="71"/>
      <c r="V21" s="52"/>
      <c r="AA21" s="79" t="s">
        <v>223</v>
      </c>
      <c r="AB21" s="81">
        <v>45962</v>
      </c>
      <c r="AC21" s="80"/>
      <c r="AD21" s="80"/>
    </row>
    <row r="22" spans="1:30" ht="14.45" customHeight="1" x14ac:dyDescent="0.25">
      <c r="A22" s="92"/>
      <c r="D22" s="28" t="s">
        <v>212</v>
      </c>
      <c r="E22" s="63">
        <v>22</v>
      </c>
      <c r="F22" s="64">
        <v>1</v>
      </c>
      <c r="G22" s="65"/>
      <c r="H22" s="65">
        <v>1395</v>
      </c>
      <c r="I22" s="65">
        <v>95</v>
      </c>
      <c r="J22" s="65"/>
      <c r="K22" s="64">
        <v>0.55000000000000004</v>
      </c>
      <c r="L22" s="66">
        <v>0.45</v>
      </c>
      <c r="M22" s="14"/>
      <c r="N22" s="14"/>
      <c r="O22" s="10"/>
      <c r="P22" s="5">
        <v>11</v>
      </c>
      <c r="Q22" s="5">
        <v>9</v>
      </c>
      <c r="R22" s="5">
        <v>20</v>
      </c>
      <c r="S22" s="71"/>
      <c r="T22" s="71"/>
      <c r="V22" s="52"/>
      <c r="AA22" s="79" t="s">
        <v>224</v>
      </c>
      <c r="AB22" s="81">
        <v>45992</v>
      </c>
      <c r="AC22" s="80"/>
      <c r="AD22" s="80"/>
    </row>
    <row r="23" spans="1:30" ht="9" customHeight="1" x14ac:dyDescent="0.25">
      <c r="A23" s="92"/>
      <c r="E23" s="54"/>
      <c r="F23" s="55"/>
      <c r="G23" s="55"/>
      <c r="H23" s="55"/>
      <c r="I23" s="55"/>
      <c r="J23" s="55"/>
      <c r="K23" s="55"/>
      <c r="L23" s="56"/>
      <c r="P23" s="71"/>
      <c r="Q23" s="71"/>
      <c r="R23" s="71"/>
      <c r="S23" s="71"/>
      <c r="T23" s="71"/>
      <c r="V23" s="52"/>
      <c r="AA23" s="79" t="s">
        <v>225</v>
      </c>
      <c r="AB23" s="81">
        <v>46023</v>
      </c>
      <c r="AC23" s="80"/>
      <c r="AD23" s="80"/>
    </row>
    <row r="24" spans="1:30" x14ac:dyDescent="0.25">
      <c r="A24" s="92"/>
      <c r="P24" s="71"/>
      <c r="Q24" s="71"/>
      <c r="R24" s="71"/>
      <c r="S24" s="71"/>
      <c r="T24" s="71"/>
      <c r="V24" s="52"/>
      <c r="AA24" s="79" t="s">
        <v>226</v>
      </c>
      <c r="AB24" s="81">
        <v>46054</v>
      </c>
      <c r="AC24" s="80"/>
      <c r="AD24" s="80"/>
    </row>
    <row r="25" spans="1:30" x14ac:dyDescent="0.25">
      <c r="A25" s="92"/>
      <c r="V25" s="52"/>
      <c r="AA25" s="79" t="s">
        <v>227</v>
      </c>
      <c r="AB25" s="81">
        <v>46082</v>
      </c>
      <c r="AC25" s="80"/>
      <c r="AD25" s="80"/>
    </row>
    <row r="26" spans="1:30" x14ac:dyDescent="0.25">
      <c r="A26" s="92"/>
      <c r="V26" s="52"/>
      <c r="AA26" s="79" t="s">
        <v>228</v>
      </c>
      <c r="AB26" s="81">
        <v>46113</v>
      </c>
      <c r="AC26" s="80"/>
      <c r="AD26" s="80"/>
    </row>
    <row r="27" spans="1:30" ht="20.100000000000001" customHeight="1" x14ac:dyDescent="0.25">
      <c r="A27" s="91"/>
      <c r="C27" s="40"/>
      <c r="D27" s="40"/>
      <c r="V27" s="52"/>
      <c r="AA27" s="79" t="s">
        <v>229</v>
      </c>
      <c r="AB27" s="81">
        <v>46143</v>
      </c>
      <c r="AC27" s="80"/>
      <c r="AD27" s="80"/>
    </row>
    <row r="28" spans="1:30" ht="6" customHeight="1" x14ac:dyDescent="0.25">
      <c r="A28" s="91"/>
      <c r="V28" s="52"/>
      <c r="AA28" s="79" t="s">
        <v>230</v>
      </c>
      <c r="AB28" s="81">
        <v>46174</v>
      </c>
      <c r="AC28" s="80"/>
      <c r="AD28" s="80"/>
    </row>
    <row r="29" spans="1:30" ht="30" customHeight="1" x14ac:dyDescent="0.25">
      <c r="A29" s="91"/>
      <c r="B29" s="39" t="s">
        <v>1036</v>
      </c>
      <c r="E29" s="157" t="s">
        <v>210</v>
      </c>
      <c r="F29" s="157"/>
      <c r="G29" s="32"/>
      <c r="H29" s="33" t="s">
        <v>237</v>
      </c>
      <c r="I29" s="34" t="s">
        <v>238</v>
      </c>
      <c r="J29" s="32"/>
      <c r="K29" s="157" t="s">
        <v>213</v>
      </c>
      <c r="L29" s="157"/>
      <c r="M29" s="13"/>
      <c r="N29" s="13"/>
      <c r="O29" s="13"/>
      <c r="P29" s="11"/>
      <c r="Q29" s="11"/>
      <c r="R29" s="11"/>
      <c r="V29" s="52"/>
      <c r="AA29" s="80"/>
      <c r="AB29" s="80"/>
      <c r="AC29" s="80"/>
      <c r="AD29" s="80"/>
    </row>
    <row r="30" spans="1:30" ht="15.6" customHeight="1" x14ac:dyDescent="0.25">
      <c r="A30" s="91"/>
      <c r="D30" s="17"/>
      <c r="E30" s="35" t="s">
        <v>236</v>
      </c>
      <c r="F30" s="36" t="s">
        <v>211</v>
      </c>
      <c r="H30" s="35" t="s">
        <v>236</v>
      </c>
      <c r="I30" s="36" t="s">
        <v>236</v>
      </c>
      <c r="K30" s="35" t="s">
        <v>146</v>
      </c>
      <c r="L30" s="36" t="s">
        <v>133</v>
      </c>
      <c r="M30" s="16"/>
      <c r="N30" s="16"/>
      <c r="P30" s="72" t="s">
        <v>213</v>
      </c>
      <c r="Q30" s="15"/>
      <c r="R30" s="71"/>
      <c r="S30" s="71"/>
      <c r="T30" s="71"/>
      <c r="V30" s="52"/>
      <c r="AA30" s="80"/>
      <c r="AB30" s="80"/>
      <c r="AC30" s="80"/>
      <c r="AD30" s="80"/>
    </row>
    <row r="31" spans="1:30" ht="9" customHeight="1" x14ac:dyDescent="0.25">
      <c r="A31" s="91"/>
      <c r="E31" s="51"/>
      <c r="G31" s="57"/>
      <c r="J31" s="57"/>
      <c r="L31" s="52"/>
      <c r="N31" s="14"/>
      <c r="O31" s="10"/>
      <c r="P31" s="38" t="s">
        <v>146</v>
      </c>
      <c r="Q31" s="38" t="s">
        <v>133</v>
      </c>
      <c r="R31" s="73" t="s">
        <v>231</v>
      </c>
      <c r="S31" s="71"/>
      <c r="T31" s="71"/>
      <c r="V31" s="52"/>
      <c r="AA31" s="80"/>
      <c r="AB31" s="80"/>
      <c r="AC31" s="80"/>
      <c r="AD31" s="80"/>
    </row>
    <row r="32" spans="1:30" ht="14.45" customHeight="1" x14ac:dyDescent="0.25">
      <c r="A32" s="92"/>
      <c r="D32" s="44" t="s">
        <v>121</v>
      </c>
      <c r="E32" s="45">
        <v>19</v>
      </c>
      <c r="F32" s="46">
        <v>0.95</v>
      </c>
      <c r="G32" s="47"/>
      <c r="H32" s="53">
        <v>790</v>
      </c>
      <c r="I32" s="53">
        <v>37</v>
      </c>
      <c r="J32" s="47"/>
      <c r="K32" s="46">
        <v>0.42105263157894735</v>
      </c>
      <c r="L32" s="48">
        <v>0.57894736842105265</v>
      </c>
      <c r="M32" s="14"/>
      <c r="N32" s="14"/>
      <c r="O32" s="10"/>
      <c r="P32" s="76">
        <v>8</v>
      </c>
      <c r="Q32" s="76">
        <v>11</v>
      </c>
      <c r="R32" s="5">
        <v>19</v>
      </c>
      <c r="S32" s="71"/>
      <c r="T32" s="71"/>
      <c r="V32" s="52"/>
      <c r="AA32" s="80"/>
      <c r="AB32" s="80"/>
      <c r="AC32" s="80"/>
      <c r="AD32" s="80"/>
    </row>
    <row r="33" spans="1:30" ht="14.45" customHeight="1" x14ac:dyDescent="0.25">
      <c r="A33" s="92"/>
      <c r="D33" s="44" t="s">
        <v>128</v>
      </c>
      <c r="E33" s="45">
        <v>0</v>
      </c>
      <c r="F33" s="46" t="s">
        <v>2063</v>
      </c>
      <c r="G33" s="47"/>
      <c r="H33" s="53">
        <v>0</v>
      </c>
      <c r="I33" s="53">
        <v>0</v>
      </c>
      <c r="J33" s="47"/>
      <c r="K33" s="46" t="s">
        <v>2063</v>
      </c>
      <c r="L33" s="48" t="s">
        <v>2063</v>
      </c>
      <c r="M33" s="14"/>
      <c r="N33" s="14"/>
      <c r="O33" s="10"/>
      <c r="P33" s="76">
        <v>0</v>
      </c>
      <c r="Q33" s="76">
        <v>0</v>
      </c>
      <c r="R33" s="5">
        <v>0</v>
      </c>
      <c r="S33" s="71"/>
      <c r="T33" s="71"/>
      <c r="V33" s="52"/>
      <c r="AA33" s="80"/>
      <c r="AB33" s="80"/>
      <c r="AC33" s="80"/>
      <c r="AD33" s="80"/>
    </row>
    <row r="34" spans="1:30" ht="14.45" customHeight="1" x14ac:dyDescent="0.25">
      <c r="A34" s="91"/>
      <c r="D34" s="44" t="s">
        <v>126</v>
      </c>
      <c r="E34" s="45">
        <v>1</v>
      </c>
      <c r="F34" s="46">
        <v>0.05</v>
      </c>
      <c r="G34" s="47"/>
      <c r="H34" s="53">
        <v>20</v>
      </c>
      <c r="I34" s="53">
        <v>1</v>
      </c>
      <c r="J34" s="47"/>
      <c r="K34" s="46" t="s">
        <v>2063</v>
      </c>
      <c r="L34" s="48">
        <v>1</v>
      </c>
      <c r="M34" s="14"/>
      <c r="N34" s="14"/>
      <c r="O34" s="10"/>
      <c r="P34" s="76">
        <v>0</v>
      </c>
      <c r="Q34" s="76">
        <v>1</v>
      </c>
      <c r="R34" s="5">
        <v>1</v>
      </c>
      <c r="S34" s="71"/>
      <c r="T34" s="71"/>
      <c r="V34" s="52"/>
      <c r="AA34" s="80"/>
      <c r="AB34" s="80"/>
      <c r="AC34" s="80"/>
      <c r="AD34" s="80"/>
    </row>
    <row r="35" spans="1:30" ht="14.45" customHeight="1" x14ac:dyDescent="0.25">
      <c r="A35" s="91"/>
      <c r="D35" s="44" t="s">
        <v>112</v>
      </c>
      <c r="E35" s="45">
        <v>0</v>
      </c>
      <c r="F35" s="46" t="s">
        <v>2063</v>
      </c>
      <c r="G35" s="47"/>
      <c r="H35" s="53">
        <v>0</v>
      </c>
      <c r="I35" s="53">
        <v>0</v>
      </c>
      <c r="J35" s="47"/>
      <c r="K35" s="46" t="s">
        <v>2063</v>
      </c>
      <c r="L35" s="48" t="s">
        <v>2063</v>
      </c>
      <c r="M35" s="14"/>
      <c r="N35" s="14"/>
      <c r="O35" s="10"/>
      <c r="P35" s="76">
        <v>0</v>
      </c>
      <c r="Q35" s="76">
        <v>0</v>
      </c>
      <c r="R35" s="5">
        <v>0</v>
      </c>
      <c r="S35" s="71"/>
      <c r="T35" s="71"/>
      <c r="V35" s="52"/>
      <c r="AA35" s="80"/>
      <c r="AB35" s="80"/>
      <c r="AC35" s="80"/>
      <c r="AD35" s="80"/>
    </row>
    <row r="36" spans="1:30" ht="9" customHeight="1" x14ac:dyDescent="0.25">
      <c r="A36" s="91"/>
      <c r="D36" s="29"/>
      <c r="E36" s="49"/>
      <c r="F36" s="14"/>
      <c r="G36" s="10"/>
      <c r="H36" s="10"/>
      <c r="I36" s="10"/>
      <c r="J36" s="10"/>
      <c r="K36" s="14"/>
      <c r="L36" s="50"/>
      <c r="M36" s="14"/>
      <c r="N36" s="14"/>
      <c r="O36" s="10"/>
      <c r="P36" s="5"/>
      <c r="Q36" s="5"/>
      <c r="R36" s="5"/>
      <c r="S36" s="71"/>
      <c r="T36" s="71"/>
      <c r="V36" s="52"/>
      <c r="AA36" s="80"/>
      <c r="AB36" s="80"/>
      <c r="AC36" s="80"/>
      <c r="AD36" s="80"/>
    </row>
    <row r="37" spans="1:30" ht="14.45" customHeight="1" x14ac:dyDescent="0.25">
      <c r="A37" s="91"/>
      <c r="D37" s="28" t="s">
        <v>212</v>
      </c>
      <c r="E37" s="63">
        <v>20</v>
      </c>
      <c r="F37" s="64">
        <v>1</v>
      </c>
      <c r="G37" s="65"/>
      <c r="H37" s="65">
        <v>810</v>
      </c>
      <c r="I37" s="65">
        <v>38</v>
      </c>
      <c r="J37" s="65"/>
      <c r="K37" s="64">
        <v>0.4</v>
      </c>
      <c r="L37" s="66">
        <v>0.6</v>
      </c>
      <c r="M37" s="14"/>
      <c r="N37" s="14"/>
      <c r="O37" s="10"/>
      <c r="P37" s="5">
        <v>8</v>
      </c>
      <c r="Q37" s="5">
        <v>12</v>
      </c>
      <c r="R37" s="5">
        <v>20</v>
      </c>
      <c r="S37" s="71"/>
      <c r="T37" s="71"/>
      <c r="V37" s="52"/>
    </row>
    <row r="38" spans="1:30" ht="9" customHeight="1" x14ac:dyDescent="0.25">
      <c r="A38" s="91"/>
      <c r="E38" s="54"/>
      <c r="F38" s="55"/>
      <c r="G38" s="55"/>
      <c r="H38" s="55"/>
      <c r="I38" s="55"/>
      <c r="J38" s="55"/>
      <c r="K38" s="55"/>
      <c r="L38" s="56"/>
      <c r="P38" s="71"/>
      <c r="Q38" s="71"/>
      <c r="R38" s="71"/>
      <c r="S38" s="71"/>
      <c r="T38" s="71"/>
      <c r="V38" s="52"/>
    </row>
    <row r="39" spans="1:30" x14ac:dyDescent="0.25">
      <c r="A39" s="91"/>
      <c r="P39" s="71"/>
      <c r="Q39" s="71"/>
      <c r="R39" s="71"/>
      <c r="S39" s="71"/>
      <c r="T39" s="71"/>
      <c r="V39" s="52"/>
    </row>
    <row r="40" spans="1:30" x14ac:dyDescent="0.25">
      <c r="A40" s="91"/>
      <c r="P40" s="71"/>
      <c r="Q40" s="71"/>
      <c r="R40" s="71"/>
      <c r="S40" s="71"/>
      <c r="T40" s="71"/>
      <c r="V40" s="52"/>
    </row>
    <row r="41" spans="1:30" x14ac:dyDescent="0.25">
      <c r="A41" s="91"/>
      <c r="P41" s="71"/>
      <c r="Q41" s="71"/>
      <c r="R41" s="71"/>
      <c r="S41" s="71"/>
      <c r="T41" s="71"/>
      <c r="V41" s="52"/>
    </row>
    <row r="42" spans="1:30" ht="20.100000000000001" customHeight="1" x14ac:dyDescent="0.25">
      <c r="A42" s="91"/>
      <c r="C42" s="40"/>
      <c r="D42" s="40"/>
      <c r="P42" s="71"/>
      <c r="Q42" s="71"/>
      <c r="R42" s="71"/>
      <c r="S42" s="71"/>
      <c r="T42" s="71"/>
      <c r="V42" s="52"/>
    </row>
    <row r="43" spans="1:30" ht="6" customHeight="1" x14ac:dyDescent="0.25">
      <c r="A43" s="91"/>
      <c r="P43" s="71"/>
      <c r="Q43" s="71"/>
      <c r="R43" s="71"/>
      <c r="S43" s="71"/>
      <c r="T43" s="71"/>
      <c r="V43" s="52"/>
    </row>
    <row r="44" spans="1:30" ht="30" customHeight="1" x14ac:dyDescent="0.25">
      <c r="A44" s="91"/>
      <c r="B44" s="39" t="s">
        <v>1037</v>
      </c>
      <c r="E44" s="157" t="s">
        <v>210</v>
      </c>
      <c r="F44" s="158"/>
      <c r="G44" s="32"/>
      <c r="H44" s="33" t="s">
        <v>237</v>
      </c>
      <c r="I44" s="34" t="s">
        <v>238</v>
      </c>
      <c r="J44" s="32"/>
      <c r="K44" s="159" t="s">
        <v>213</v>
      </c>
      <c r="L44" s="160"/>
      <c r="M44" s="13"/>
      <c r="N44" s="13"/>
      <c r="O44" s="13"/>
      <c r="P44" s="71"/>
      <c r="Q44" s="71"/>
      <c r="R44" s="71"/>
      <c r="S44" s="71"/>
      <c r="T44" s="71"/>
      <c r="V44" s="52"/>
    </row>
    <row r="45" spans="1:30" ht="15.6" customHeight="1" x14ac:dyDescent="0.25">
      <c r="A45" s="91"/>
      <c r="D45" s="17"/>
      <c r="E45" s="35" t="s">
        <v>236</v>
      </c>
      <c r="F45" s="36" t="s">
        <v>211</v>
      </c>
      <c r="H45" s="35" t="s">
        <v>236</v>
      </c>
      <c r="I45" s="36" t="s">
        <v>236</v>
      </c>
      <c r="K45" s="35" t="s">
        <v>146</v>
      </c>
      <c r="L45" s="36" t="s">
        <v>133</v>
      </c>
      <c r="M45" s="16"/>
      <c r="N45" s="16"/>
      <c r="O45" s="10"/>
      <c r="P45" s="72" t="s">
        <v>213</v>
      </c>
      <c r="Q45" s="15"/>
      <c r="R45" s="71"/>
      <c r="S45" s="71"/>
      <c r="T45" s="71"/>
      <c r="V45" s="52"/>
    </row>
    <row r="46" spans="1:30" ht="9" customHeight="1" x14ac:dyDescent="0.25">
      <c r="A46" s="91"/>
      <c r="E46" s="51"/>
      <c r="G46" s="57"/>
      <c r="J46" s="57"/>
      <c r="L46" s="52"/>
      <c r="N46" s="14"/>
      <c r="O46" s="10"/>
      <c r="P46" s="38" t="s">
        <v>146</v>
      </c>
      <c r="Q46" s="38" t="s">
        <v>133</v>
      </c>
      <c r="R46" s="73" t="s">
        <v>231</v>
      </c>
      <c r="S46" s="71"/>
      <c r="T46" s="71"/>
      <c r="V46" s="52"/>
    </row>
    <row r="47" spans="1:30" ht="14.45" customHeight="1" x14ac:dyDescent="0.25">
      <c r="A47" s="91"/>
      <c r="D47" s="44" t="s">
        <v>121</v>
      </c>
      <c r="E47" s="45">
        <v>40</v>
      </c>
      <c r="F47" s="46">
        <v>0.83333333333333337</v>
      </c>
      <c r="G47" s="47"/>
      <c r="H47" s="47">
        <v>4270</v>
      </c>
      <c r="I47" s="47">
        <v>477</v>
      </c>
      <c r="J47" s="47"/>
      <c r="K47" s="46">
        <v>0.58974358974358976</v>
      </c>
      <c r="L47" s="48">
        <v>0.41025641025641024</v>
      </c>
      <c r="M47" s="14"/>
      <c r="N47" s="14"/>
      <c r="O47" s="10"/>
      <c r="P47" s="76">
        <v>23</v>
      </c>
      <c r="Q47" s="76">
        <v>16</v>
      </c>
      <c r="R47" s="5">
        <v>39</v>
      </c>
      <c r="S47" s="71"/>
      <c r="T47" s="71"/>
      <c r="V47" s="52"/>
    </row>
    <row r="48" spans="1:30" ht="14.45" customHeight="1" x14ac:dyDescent="0.25">
      <c r="A48" s="91"/>
      <c r="D48" s="44" t="s">
        <v>128</v>
      </c>
      <c r="E48" s="45">
        <v>5</v>
      </c>
      <c r="F48" s="46">
        <v>0.10416666666666667</v>
      </c>
      <c r="G48" s="47"/>
      <c r="H48" s="47">
        <v>330</v>
      </c>
      <c r="I48" s="47">
        <v>13</v>
      </c>
      <c r="J48" s="47"/>
      <c r="K48" s="46" t="s">
        <v>2063</v>
      </c>
      <c r="L48" s="48">
        <v>1</v>
      </c>
      <c r="M48" s="14"/>
      <c r="N48" s="14"/>
      <c r="O48" s="10"/>
      <c r="P48" s="76">
        <v>0</v>
      </c>
      <c r="Q48" s="76">
        <v>5</v>
      </c>
      <c r="R48" s="5">
        <v>5</v>
      </c>
      <c r="S48" s="71"/>
      <c r="T48" s="71"/>
      <c r="V48" s="52"/>
    </row>
    <row r="49" spans="1:22" ht="14.45" customHeight="1" x14ac:dyDescent="0.25">
      <c r="A49" s="91"/>
      <c r="D49" s="44" t="s">
        <v>126</v>
      </c>
      <c r="E49" s="45">
        <v>3</v>
      </c>
      <c r="F49" s="46">
        <v>6.25E-2</v>
      </c>
      <c r="G49" s="47"/>
      <c r="H49" s="47">
        <v>55</v>
      </c>
      <c r="I49" s="47">
        <v>3</v>
      </c>
      <c r="J49" s="47"/>
      <c r="K49" s="46">
        <v>0.66666666666666663</v>
      </c>
      <c r="L49" s="48">
        <v>0.33333333333333331</v>
      </c>
      <c r="M49" s="14"/>
      <c r="N49" s="14"/>
      <c r="O49" s="10"/>
      <c r="P49" s="76">
        <v>2</v>
      </c>
      <c r="Q49" s="76">
        <v>1</v>
      </c>
      <c r="R49" s="76">
        <v>3</v>
      </c>
      <c r="S49" s="71"/>
      <c r="T49" s="71"/>
      <c r="V49" s="52"/>
    </row>
    <row r="50" spans="1:22" ht="14.45" customHeight="1" x14ac:dyDescent="0.25">
      <c r="A50" s="91"/>
      <c r="D50" s="44" t="s">
        <v>112</v>
      </c>
      <c r="E50" s="45">
        <v>0</v>
      </c>
      <c r="F50" s="46" t="s">
        <v>2063</v>
      </c>
      <c r="G50" s="47"/>
      <c r="H50" s="47">
        <v>0</v>
      </c>
      <c r="I50" s="47">
        <v>0</v>
      </c>
      <c r="J50" s="47"/>
      <c r="K50" s="46" t="s">
        <v>2063</v>
      </c>
      <c r="L50" s="48" t="s">
        <v>2063</v>
      </c>
      <c r="M50" s="14"/>
      <c r="N50" s="14"/>
      <c r="O50" s="10"/>
      <c r="P50" s="76">
        <v>0</v>
      </c>
      <c r="Q50" s="76">
        <v>0</v>
      </c>
      <c r="R50" s="5">
        <v>0</v>
      </c>
      <c r="S50" s="71"/>
      <c r="T50" s="71"/>
      <c r="V50" s="52"/>
    </row>
    <row r="51" spans="1:22" ht="9" customHeight="1" x14ac:dyDescent="0.25">
      <c r="A51" s="91"/>
      <c r="D51" s="29"/>
      <c r="E51" s="49"/>
      <c r="F51" s="14"/>
      <c r="G51" s="10"/>
      <c r="H51" s="10"/>
      <c r="I51" s="10"/>
      <c r="J51" s="10"/>
      <c r="K51" s="14"/>
      <c r="L51" s="50"/>
      <c r="M51" s="14"/>
      <c r="N51" s="14"/>
      <c r="O51" s="10"/>
      <c r="P51" s="5"/>
      <c r="Q51" s="5"/>
      <c r="R51" s="5"/>
      <c r="S51" s="71"/>
      <c r="T51" s="71"/>
      <c r="V51" s="52"/>
    </row>
    <row r="52" spans="1:22" ht="14.45" customHeight="1" x14ac:dyDescent="0.25">
      <c r="A52" s="91"/>
      <c r="D52" s="28" t="s">
        <v>212</v>
      </c>
      <c r="E52" s="63">
        <v>48</v>
      </c>
      <c r="F52" s="64">
        <v>1</v>
      </c>
      <c r="G52" s="65"/>
      <c r="H52" s="65">
        <v>4655</v>
      </c>
      <c r="I52" s="65">
        <v>493</v>
      </c>
      <c r="J52" s="65"/>
      <c r="K52" s="64">
        <v>0.53191489361702127</v>
      </c>
      <c r="L52" s="66">
        <v>0.46808510638297873</v>
      </c>
      <c r="M52" s="14"/>
      <c r="N52" s="10"/>
      <c r="O52" s="10"/>
      <c r="P52" s="76">
        <v>25</v>
      </c>
      <c r="Q52" s="76">
        <v>22</v>
      </c>
      <c r="R52" s="76">
        <v>47</v>
      </c>
      <c r="S52" s="71"/>
      <c r="T52" s="71"/>
      <c r="V52" s="52"/>
    </row>
    <row r="53" spans="1:22" ht="9" customHeight="1" x14ac:dyDescent="0.25">
      <c r="A53" s="91"/>
      <c r="E53" s="54"/>
      <c r="F53" s="55"/>
      <c r="G53" s="55"/>
      <c r="H53" s="55"/>
      <c r="I53" s="55"/>
      <c r="J53" s="55"/>
      <c r="K53" s="55"/>
      <c r="L53" s="56"/>
      <c r="P53" s="71"/>
      <c r="Q53" s="71"/>
      <c r="R53" s="71"/>
      <c r="S53" s="71"/>
      <c r="T53" s="71"/>
      <c r="V53" s="52"/>
    </row>
    <row r="54" spans="1:22" x14ac:dyDescent="0.25">
      <c r="A54" s="91"/>
      <c r="V54" s="52"/>
    </row>
    <row r="55" spans="1:22" x14ac:dyDescent="0.25">
      <c r="A55" s="91"/>
      <c r="V55" s="52"/>
    </row>
    <row r="56" spans="1:22" ht="30" customHeight="1" x14ac:dyDescent="0.25">
      <c r="A56" s="91"/>
      <c r="E56" s="157" t="s">
        <v>239</v>
      </c>
      <c r="F56" s="158"/>
      <c r="G56" s="32"/>
      <c r="H56" s="15"/>
      <c r="I56" s="15"/>
      <c r="J56" s="15"/>
      <c r="K56" s="15"/>
      <c r="L56" s="37"/>
      <c r="M56" s="13"/>
      <c r="N56" s="13"/>
      <c r="O56" s="13"/>
      <c r="P56" s="11"/>
      <c r="Q56" s="11"/>
      <c r="R56" s="11"/>
      <c r="V56" s="52"/>
    </row>
    <row r="57" spans="1:22" ht="15.6" customHeight="1" x14ac:dyDescent="0.25">
      <c r="A57" s="91"/>
      <c r="D57" s="17"/>
      <c r="E57" s="35" t="s">
        <v>236</v>
      </c>
      <c r="F57" s="36" t="s">
        <v>211</v>
      </c>
      <c r="H57" s="38"/>
      <c r="I57" s="38"/>
      <c r="K57" s="38"/>
      <c r="L57" s="38"/>
      <c r="M57" s="16"/>
      <c r="N57" s="16"/>
      <c r="P57" s="20"/>
      <c r="Q57" s="21"/>
      <c r="V57" s="52"/>
    </row>
    <row r="58" spans="1:22" ht="9" customHeight="1" x14ac:dyDescent="0.25">
      <c r="A58" s="91"/>
      <c r="E58" s="51"/>
      <c r="F58" s="52"/>
      <c r="N58" s="14"/>
      <c r="O58" s="10"/>
      <c r="P58" s="22"/>
      <c r="Q58" s="22"/>
      <c r="R58" s="23"/>
      <c r="V58" s="52"/>
    </row>
    <row r="59" spans="1:22" ht="14.45" customHeight="1" x14ac:dyDescent="0.25">
      <c r="A59" s="91"/>
      <c r="D59" s="44" t="s">
        <v>44</v>
      </c>
      <c r="E59" s="134">
        <v>6</v>
      </c>
      <c r="F59" s="48">
        <v>0.11764705882352941</v>
      </c>
      <c r="G59" s="10"/>
      <c r="H59" s="10"/>
      <c r="I59" s="10"/>
      <c r="J59" s="10"/>
      <c r="K59" s="10"/>
      <c r="L59" s="10"/>
      <c r="M59" s="10"/>
      <c r="N59" s="10"/>
      <c r="O59" s="10"/>
      <c r="P59" s="10"/>
      <c r="Q59" s="10"/>
      <c r="R59" s="18"/>
      <c r="V59" s="52"/>
    </row>
    <row r="60" spans="1:22" ht="14.45" customHeight="1" x14ac:dyDescent="0.25">
      <c r="A60" s="91"/>
      <c r="D60" s="44" t="s">
        <v>45</v>
      </c>
      <c r="E60" s="134">
        <v>5</v>
      </c>
      <c r="F60" s="48">
        <v>9.8039215686274508E-2</v>
      </c>
      <c r="G60" s="10"/>
      <c r="H60" s="10"/>
      <c r="I60" s="10"/>
      <c r="J60" s="10"/>
      <c r="K60" s="10"/>
      <c r="L60" s="10"/>
      <c r="M60" s="10"/>
      <c r="N60" s="10"/>
      <c r="O60" s="10"/>
      <c r="P60" s="18"/>
      <c r="Q60" s="18"/>
      <c r="R60" s="18"/>
      <c r="V60" s="52"/>
    </row>
    <row r="61" spans="1:22" ht="14.45" customHeight="1" x14ac:dyDescent="0.25">
      <c r="A61" s="91"/>
      <c r="D61" s="44" t="s">
        <v>46</v>
      </c>
      <c r="E61" s="134">
        <v>16</v>
      </c>
      <c r="F61" s="48">
        <v>0.31372549019607843</v>
      </c>
      <c r="G61" s="10"/>
      <c r="H61" s="155"/>
      <c r="I61" s="156"/>
      <c r="J61" s="10"/>
      <c r="K61" s="10"/>
      <c r="L61" s="10"/>
      <c r="M61" s="10"/>
      <c r="N61" s="10"/>
      <c r="O61" s="10"/>
      <c r="P61" s="18"/>
      <c r="Q61" s="18"/>
      <c r="R61" s="18"/>
      <c r="V61" s="52"/>
    </row>
    <row r="62" spans="1:22" ht="14.45" customHeight="1" x14ac:dyDescent="0.25">
      <c r="A62" s="91"/>
      <c r="D62" s="44" t="s">
        <v>47</v>
      </c>
      <c r="E62" s="134">
        <v>0</v>
      </c>
      <c r="F62" s="48" t="s">
        <v>2063</v>
      </c>
      <c r="G62" s="10"/>
      <c r="H62" s="156"/>
      <c r="I62" s="156"/>
      <c r="J62" s="10"/>
      <c r="K62" s="10"/>
      <c r="L62" s="10"/>
      <c r="M62" s="10"/>
      <c r="N62" s="10"/>
      <c r="O62" s="10"/>
      <c r="P62" s="18"/>
      <c r="Q62" s="18"/>
      <c r="R62" s="18"/>
      <c r="V62" s="52"/>
    </row>
    <row r="63" spans="1:22" ht="14.45" customHeight="1" x14ac:dyDescent="0.25">
      <c r="A63" s="91"/>
      <c r="D63" s="44" t="s">
        <v>218</v>
      </c>
      <c r="E63" s="134">
        <v>0</v>
      </c>
      <c r="F63" s="48" t="s">
        <v>2063</v>
      </c>
      <c r="G63" s="10"/>
      <c r="H63" s="156"/>
      <c r="I63" s="156"/>
      <c r="J63" s="10"/>
      <c r="K63" s="10"/>
      <c r="L63" s="10"/>
      <c r="M63" s="10"/>
      <c r="N63" s="10"/>
      <c r="O63" s="10"/>
      <c r="P63" s="18"/>
      <c r="Q63" s="18"/>
      <c r="R63" s="18"/>
      <c r="V63" s="52"/>
    </row>
    <row r="64" spans="1:22" ht="14.45" customHeight="1" x14ac:dyDescent="0.25">
      <c r="A64" s="91"/>
      <c r="D64" s="44" t="s">
        <v>49</v>
      </c>
      <c r="E64" s="134">
        <v>3</v>
      </c>
      <c r="F64" s="48">
        <v>5.8823529411764705E-2</v>
      </c>
      <c r="G64" s="10"/>
      <c r="H64" s="156"/>
      <c r="I64" s="156"/>
      <c r="J64" s="10"/>
      <c r="K64" s="10"/>
      <c r="L64" s="10"/>
      <c r="M64" s="10"/>
      <c r="N64" s="10"/>
      <c r="O64" s="10"/>
      <c r="P64" s="18"/>
      <c r="Q64" s="18"/>
      <c r="R64" s="18"/>
      <c r="V64" s="52"/>
    </row>
    <row r="65" spans="1:27" ht="14.45" customHeight="1" x14ac:dyDescent="0.25">
      <c r="A65" s="91"/>
      <c r="D65" s="44" t="s">
        <v>50</v>
      </c>
      <c r="E65" s="134">
        <v>3</v>
      </c>
      <c r="F65" s="48">
        <v>5.8823529411764705E-2</v>
      </c>
      <c r="G65" s="10"/>
      <c r="H65" s="156"/>
      <c r="I65" s="156"/>
      <c r="J65" s="10"/>
      <c r="K65" s="10"/>
      <c r="L65" s="10"/>
      <c r="M65" s="10"/>
      <c r="N65" s="10"/>
      <c r="O65" s="10"/>
      <c r="P65" s="18"/>
      <c r="Q65" s="18"/>
      <c r="R65" s="18"/>
      <c r="V65" s="52"/>
    </row>
    <row r="66" spans="1:27" ht="14.45" customHeight="1" x14ac:dyDescent="0.25">
      <c r="A66" s="91"/>
      <c r="D66" s="44" t="s">
        <v>51</v>
      </c>
      <c r="E66" s="134">
        <v>0</v>
      </c>
      <c r="F66" s="48" t="s">
        <v>2063</v>
      </c>
      <c r="G66" s="10"/>
      <c r="H66" s="156"/>
      <c r="I66" s="156"/>
      <c r="J66" s="10"/>
      <c r="K66" s="10"/>
      <c r="L66" s="10"/>
      <c r="M66" s="10"/>
      <c r="N66" s="10"/>
      <c r="O66" s="10"/>
      <c r="P66" s="18"/>
      <c r="Q66" s="18"/>
      <c r="R66" s="18"/>
      <c r="V66" s="52"/>
    </row>
    <row r="67" spans="1:27" ht="14.45" customHeight="1" x14ac:dyDescent="0.25">
      <c r="A67" s="91"/>
      <c r="D67" s="44" t="s">
        <v>52</v>
      </c>
      <c r="E67" s="134">
        <v>3</v>
      </c>
      <c r="F67" s="48">
        <v>5.8823529411764705E-2</v>
      </c>
      <c r="G67" s="10"/>
      <c r="H67" s="10"/>
      <c r="I67" s="10"/>
      <c r="J67" s="10"/>
      <c r="K67" s="10"/>
      <c r="L67" s="10"/>
      <c r="M67" s="10"/>
      <c r="N67" s="10"/>
      <c r="O67" s="10"/>
      <c r="P67" s="18"/>
      <c r="Q67" s="18"/>
      <c r="R67" s="18"/>
      <c r="V67" s="52"/>
    </row>
    <row r="68" spans="1:27" ht="14.45" customHeight="1" x14ac:dyDescent="0.25">
      <c r="A68" s="91"/>
      <c r="D68" s="44" t="s">
        <v>53</v>
      </c>
      <c r="E68" s="134">
        <v>15</v>
      </c>
      <c r="F68" s="48">
        <v>0.29411764705882354</v>
      </c>
      <c r="G68" s="10"/>
      <c r="H68" s="10"/>
      <c r="I68" s="10"/>
      <c r="J68" s="10"/>
      <c r="K68" s="10"/>
      <c r="L68" s="10"/>
      <c r="M68" s="10"/>
      <c r="V68" s="52"/>
    </row>
    <row r="69" spans="1:27" ht="9" customHeight="1" x14ac:dyDescent="0.25">
      <c r="A69" s="91"/>
      <c r="D69" s="29"/>
      <c r="E69" s="58"/>
      <c r="F69" s="50"/>
      <c r="V69" s="52"/>
    </row>
    <row r="70" spans="1:27" ht="14.45" customHeight="1" x14ac:dyDescent="0.25">
      <c r="A70" s="91"/>
      <c r="D70" s="28" t="s">
        <v>212</v>
      </c>
      <c r="E70" s="63">
        <v>51</v>
      </c>
      <c r="F70" s="59">
        <v>1</v>
      </c>
      <c r="G70" s="27"/>
      <c r="H70" s="27"/>
      <c r="I70" s="27"/>
      <c r="J70" s="27"/>
      <c r="K70" s="27"/>
      <c r="L70" s="27"/>
      <c r="M70" s="27"/>
      <c r="N70" s="27"/>
      <c r="V70" s="52"/>
    </row>
    <row r="71" spans="1:27" ht="9" customHeight="1" x14ac:dyDescent="0.25">
      <c r="A71" s="91"/>
      <c r="E71" s="54"/>
      <c r="F71" s="56"/>
      <c r="V71" s="52"/>
    </row>
    <row r="72" spans="1:27" x14ac:dyDescent="0.25">
      <c r="A72" s="91"/>
      <c r="V72" s="52"/>
    </row>
    <row r="73" spans="1:27" x14ac:dyDescent="0.25">
      <c r="A73" s="91"/>
      <c r="V73" s="52"/>
    </row>
    <row r="74" spans="1:27" x14ac:dyDescent="0.25">
      <c r="A74" s="91"/>
      <c r="V74" s="52"/>
    </row>
    <row r="75" spans="1:27" ht="20.100000000000001" customHeight="1" x14ac:dyDescent="0.25">
      <c r="A75" s="91"/>
      <c r="C75" s="40"/>
      <c r="D75" s="40"/>
      <c r="V75" s="52"/>
    </row>
    <row r="76" spans="1:27" ht="6" customHeight="1" x14ac:dyDescent="0.25">
      <c r="A76" s="91"/>
      <c r="V76" s="52"/>
    </row>
    <row r="77" spans="1:27" ht="30" customHeight="1" x14ac:dyDescent="0.25">
      <c r="A77" s="91"/>
      <c r="B77" s="39" t="s">
        <v>1038</v>
      </c>
      <c r="E77" s="157" t="s">
        <v>241</v>
      </c>
      <c r="F77" s="158"/>
      <c r="G77" s="32"/>
      <c r="H77" s="15"/>
      <c r="I77" s="15"/>
      <c r="J77" s="15"/>
      <c r="K77" s="15"/>
      <c r="L77" s="37"/>
      <c r="N77" s="157" t="s">
        <v>210</v>
      </c>
      <c r="O77" s="158"/>
      <c r="P77" s="32"/>
      <c r="Q77" s="157" t="s">
        <v>258</v>
      </c>
      <c r="R77" s="158"/>
      <c r="S77" s="158"/>
      <c r="T77" s="158"/>
      <c r="U77" s="158"/>
      <c r="V77" s="52"/>
    </row>
    <row r="78" spans="1:27" ht="15.6" customHeight="1" x14ac:dyDescent="0.25">
      <c r="A78" s="91"/>
      <c r="D78" s="17"/>
      <c r="E78" s="35" t="s">
        <v>236</v>
      </c>
      <c r="F78" s="36" t="s">
        <v>211</v>
      </c>
      <c r="H78" s="38"/>
      <c r="I78" s="38"/>
      <c r="K78" s="38"/>
      <c r="L78" s="38"/>
      <c r="M78" s="17"/>
      <c r="N78" s="35" t="s">
        <v>236</v>
      </c>
      <c r="O78" s="36" t="s">
        <v>211</v>
      </c>
      <c r="P78" s="11"/>
      <c r="Q78" s="35" t="s">
        <v>248</v>
      </c>
      <c r="R78" s="35" t="s">
        <v>249</v>
      </c>
      <c r="S78" s="35" t="s">
        <v>250</v>
      </c>
      <c r="T78" s="35" t="s">
        <v>251</v>
      </c>
      <c r="U78" s="36" t="s">
        <v>252</v>
      </c>
      <c r="V78" s="52"/>
    </row>
    <row r="79" spans="1:27" ht="9" customHeight="1" x14ac:dyDescent="0.25">
      <c r="A79" s="91"/>
      <c r="E79" s="51"/>
      <c r="F79" s="52"/>
      <c r="N79" s="51"/>
      <c r="P79" s="57"/>
      <c r="Q79" s="11"/>
      <c r="R79" s="11"/>
      <c r="U79" s="52"/>
      <c r="V79" s="52"/>
    </row>
    <row r="80" spans="1:27" ht="14.45" customHeight="1" x14ac:dyDescent="0.2">
      <c r="A80" s="91"/>
      <c r="D80" s="61" t="s">
        <v>57</v>
      </c>
      <c r="E80" s="45">
        <v>0</v>
      </c>
      <c r="F80" s="48" t="s">
        <v>2063</v>
      </c>
      <c r="G80" s="10"/>
      <c r="H80" s="10"/>
      <c r="I80" s="10"/>
      <c r="J80" s="10"/>
      <c r="K80" s="27"/>
      <c r="L80" s="27"/>
      <c r="M80" s="44" t="s">
        <v>121</v>
      </c>
      <c r="N80" s="45">
        <v>8</v>
      </c>
      <c r="O80" s="46">
        <v>1</v>
      </c>
      <c r="P80" s="47"/>
      <c r="Q80" s="70">
        <v>1</v>
      </c>
      <c r="R80" s="70">
        <v>3</v>
      </c>
      <c r="S80" s="70">
        <v>1</v>
      </c>
      <c r="T80" s="70">
        <v>2</v>
      </c>
      <c r="U80" s="62">
        <v>0</v>
      </c>
      <c r="V80" s="93"/>
      <c r="AA80" s="71" t="s">
        <v>127</v>
      </c>
    </row>
    <row r="81" spans="1:27" ht="14.45" customHeight="1" x14ac:dyDescent="0.2">
      <c r="A81" s="91"/>
      <c r="D81" s="61" t="s">
        <v>58</v>
      </c>
      <c r="E81" s="45">
        <v>1</v>
      </c>
      <c r="F81" s="48">
        <v>0.33333333333333331</v>
      </c>
      <c r="G81" s="10"/>
      <c r="H81" s="10"/>
      <c r="I81" s="10"/>
      <c r="J81" s="10"/>
      <c r="K81" s="10"/>
      <c r="L81" s="10"/>
      <c r="M81" s="44" t="s">
        <v>128</v>
      </c>
      <c r="N81" s="45">
        <v>0</v>
      </c>
      <c r="O81" s="46" t="s">
        <v>2063</v>
      </c>
      <c r="P81" s="47"/>
      <c r="Q81" s="70">
        <v>0</v>
      </c>
      <c r="R81" s="70">
        <v>0</v>
      </c>
      <c r="S81" s="70">
        <v>0</v>
      </c>
      <c r="T81" s="70">
        <v>0</v>
      </c>
      <c r="U81" s="62">
        <v>0</v>
      </c>
      <c r="V81" s="52"/>
      <c r="AA81" s="71" t="s">
        <v>185</v>
      </c>
    </row>
    <row r="82" spans="1:27" ht="14.45" customHeight="1" x14ac:dyDescent="0.2">
      <c r="A82" s="91"/>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V82" s="52"/>
      <c r="AA82" s="71" t="s">
        <v>130</v>
      </c>
    </row>
    <row r="83" spans="1:27" ht="14.45" customHeight="1" x14ac:dyDescent="0.2">
      <c r="A83" s="91"/>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V83" s="52"/>
      <c r="AA83" s="71" t="s">
        <v>259</v>
      </c>
    </row>
    <row r="84" spans="1:27" ht="14.45" customHeight="1" x14ac:dyDescent="0.2">
      <c r="A84" s="91"/>
      <c r="D84" s="61" t="s">
        <v>61</v>
      </c>
      <c r="E84" s="45">
        <v>0</v>
      </c>
      <c r="F84" s="48" t="s">
        <v>2063</v>
      </c>
      <c r="G84" s="10"/>
      <c r="H84" s="156"/>
      <c r="I84" s="156"/>
      <c r="J84" s="10"/>
      <c r="K84" s="10"/>
      <c r="L84" s="10"/>
      <c r="M84" s="29"/>
      <c r="N84" s="49"/>
      <c r="O84" s="14"/>
      <c r="P84" s="10"/>
      <c r="Q84" s="10"/>
      <c r="R84" s="10"/>
      <c r="S84" s="10"/>
      <c r="T84" s="10"/>
      <c r="U84" s="67"/>
      <c r="V84" s="52"/>
      <c r="AA84" s="71" t="s">
        <v>172</v>
      </c>
    </row>
    <row r="85" spans="1:27" ht="14.45" customHeight="1" x14ac:dyDescent="0.2">
      <c r="A85" s="91"/>
      <c r="D85" s="61" t="s">
        <v>62</v>
      </c>
      <c r="E85" s="45">
        <v>0</v>
      </c>
      <c r="F85" s="48" t="s">
        <v>2063</v>
      </c>
      <c r="G85" s="10"/>
      <c r="H85" s="156"/>
      <c r="I85" s="156"/>
      <c r="J85" s="10"/>
      <c r="K85" s="10"/>
      <c r="L85" s="10"/>
      <c r="M85" s="28" t="s">
        <v>212</v>
      </c>
      <c r="N85" s="63">
        <v>8</v>
      </c>
      <c r="O85" s="64">
        <v>1</v>
      </c>
      <c r="P85" s="65"/>
      <c r="Q85" s="135">
        <v>1</v>
      </c>
      <c r="R85" s="65">
        <v>3</v>
      </c>
      <c r="S85" s="65">
        <v>1</v>
      </c>
      <c r="T85" s="65">
        <v>2</v>
      </c>
      <c r="U85" s="68">
        <v>0</v>
      </c>
      <c r="V85" s="52"/>
    </row>
    <row r="86" spans="1:27" ht="14.45" customHeight="1" x14ac:dyDescent="0.2">
      <c r="A86" s="91"/>
      <c r="D86" s="61" t="s">
        <v>63</v>
      </c>
      <c r="E86" s="45">
        <v>1</v>
      </c>
      <c r="F86" s="48">
        <v>0.33333333333333331</v>
      </c>
      <c r="G86" s="10"/>
      <c r="H86" s="156"/>
      <c r="I86" s="156"/>
      <c r="J86" s="10"/>
      <c r="K86" s="10"/>
      <c r="L86" s="10"/>
      <c r="N86" s="54"/>
      <c r="O86" s="55"/>
      <c r="P86" s="55"/>
      <c r="Q86" s="55"/>
      <c r="R86" s="55"/>
      <c r="S86" s="55"/>
      <c r="T86" s="55"/>
      <c r="U86" s="56"/>
      <c r="V86" s="52"/>
    </row>
    <row r="87" spans="1:27" ht="14.45" customHeight="1" x14ac:dyDescent="0.2">
      <c r="A87" s="91"/>
      <c r="D87" s="61" t="s">
        <v>64</v>
      </c>
      <c r="E87" s="45">
        <v>0</v>
      </c>
      <c r="F87" s="48" t="s">
        <v>2063</v>
      </c>
      <c r="G87" s="10"/>
      <c r="H87" s="156"/>
      <c r="I87" s="156"/>
      <c r="J87" s="10"/>
      <c r="K87" s="10"/>
      <c r="L87" s="10"/>
      <c r="M87" s="10"/>
      <c r="N87" s="10"/>
      <c r="O87" s="10"/>
      <c r="P87" s="18"/>
      <c r="Q87" s="18"/>
      <c r="R87" s="18"/>
      <c r="V87" s="52"/>
    </row>
    <row r="88" spans="1:27" ht="14.45" customHeight="1" x14ac:dyDescent="0.2">
      <c r="A88" s="91"/>
      <c r="D88" s="61" t="s">
        <v>65</v>
      </c>
      <c r="E88" s="45">
        <v>0</v>
      </c>
      <c r="F88" s="48" t="s">
        <v>2063</v>
      </c>
      <c r="G88" s="10"/>
      <c r="H88" s="10"/>
      <c r="I88" s="10"/>
      <c r="J88" s="10"/>
      <c r="K88" s="10"/>
      <c r="L88" s="10"/>
      <c r="M88" s="10"/>
      <c r="N88" s="10"/>
      <c r="O88" s="10"/>
      <c r="P88" s="18"/>
      <c r="Q88" s="18"/>
      <c r="R88" s="18"/>
      <c r="V88" s="52"/>
    </row>
    <row r="89" spans="1:27" ht="14.45" customHeight="1" x14ac:dyDescent="0.2">
      <c r="A89" s="91"/>
      <c r="D89" s="61" t="s">
        <v>66</v>
      </c>
      <c r="E89" s="45">
        <v>1</v>
      </c>
      <c r="F89" s="48">
        <v>0.33333333333333331</v>
      </c>
      <c r="G89" s="10"/>
      <c r="H89" s="10"/>
      <c r="I89" s="10"/>
      <c r="J89" s="10"/>
      <c r="K89" s="10"/>
      <c r="L89" s="10"/>
      <c r="M89" s="10"/>
      <c r="V89" s="52"/>
    </row>
    <row r="90" spans="1:27" ht="14.45" customHeight="1" x14ac:dyDescent="0.2">
      <c r="A90" s="91"/>
      <c r="D90" s="61" t="s">
        <v>67</v>
      </c>
      <c r="E90" s="45">
        <v>0</v>
      </c>
      <c r="F90" s="48" t="s">
        <v>2063</v>
      </c>
      <c r="V90" s="52"/>
    </row>
    <row r="91" spans="1:27" ht="9" customHeight="1" x14ac:dyDescent="0.25">
      <c r="A91" s="91"/>
      <c r="E91" s="58"/>
      <c r="F91" s="50"/>
      <c r="G91" s="27"/>
      <c r="H91" s="27"/>
      <c r="I91" s="27"/>
      <c r="J91" s="27"/>
      <c r="K91" s="27"/>
      <c r="L91" s="27"/>
      <c r="M91" s="27"/>
      <c r="N91" s="27"/>
      <c r="V91" s="52"/>
    </row>
    <row r="92" spans="1:27" ht="14.45" customHeight="1" x14ac:dyDescent="0.25">
      <c r="A92" s="91"/>
      <c r="D92" s="28" t="s">
        <v>212</v>
      </c>
      <c r="E92" s="63">
        <v>3</v>
      </c>
      <c r="F92" s="59">
        <v>1</v>
      </c>
      <c r="V92" s="52"/>
    </row>
    <row r="93" spans="1:27" ht="9" customHeight="1" x14ac:dyDescent="0.25">
      <c r="A93" s="91"/>
      <c r="E93" s="54"/>
      <c r="F93" s="56"/>
      <c r="V93" s="52"/>
    </row>
    <row r="94" spans="1:27" x14ac:dyDescent="0.25">
      <c r="A94" s="91"/>
      <c r="V94" s="52"/>
    </row>
    <row r="95" spans="1:27" x14ac:dyDescent="0.25">
      <c r="A95" s="91"/>
      <c r="V95" s="52"/>
    </row>
    <row r="96" spans="1:27" ht="30" customHeight="1" x14ac:dyDescent="0.25">
      <c r="A96" s="91"/>
      <c r="E96" s="157" t="s">
        <v>242</v>
      </c>
      <c r="F96" s="158"/>
      <c r="G96" s="32"/>
      <c r="H96" s="15"/>
      <c r="I96" s="15"/>
      <c r="J96" s="15"/>
      <c r="K96" s="15"/>
      <c r="L96" s="37"/>
      <c r="N96" s="157" t="s">
        <v>253</v>
      </c>
      <c r="O96" s="158"/>
      <c r="P96" s="11"/>
      <c r="Q96" s="11"/>
      <c r="R96" s="11"/>
      <c r="V96" s="52"/>
    </row>
    <row r="97" spans="1:35" ht="15.6" customHeight="1" x14ac:dyDescent="0.25">
      <c r="A97" s="91"/>
      <c r="D97" s="17"/>
      <c r="E97" s="35" t="s">
        <v>236</v>
      </c>
      <c r="F97" s="36" t="s">
        <v>211</v>
      </c>
      <c r="H97" s="38"/>
      <c r="I97" s="38"/>
      <c r="K97" s="38"/>
      <c r="L97" s="38"/>
      <c r="M97" s="17"/>
      <c r="N97" s="35" t="s">
        <v>236</v>
      </c>
      <c r="O97" s="36" t="s">
        <v>211</v>
      </c>
      <c r="P97" s="20"/>
      <c r="Q97" s="21"/>
      <c r="V97" s="52"/>
    </row>
    <row r="98" spans="1:35" ht="9" customHeight="1" x14ac:dyDescent="0.25">
      <c r="A98" s="91"/>
      <c r="E98" s="51"/>
      <c r="F98" s="52"/>
      <c r="N98" s="51"/>
      <c r="O98" s="52"/>
      <c r="P98" s="22"/>
      <c r="Q98" s="22"/>
      <c r="R98" s="23"/>
      <c r="V98" s="52"/>
    </row>
    <row r="99" spans="1:35" ht="14.45" customHeight="1" x14ac:dyDescent="0.2">
      <c r="A99" s="91"/>
      <c r="D99" s="44" t="s">
        <v>604</v>
      </c>
      <c r="E99" s="134">
        <v>0</v>
      </c>
      <c r="F99" s="48" t="s">
        <v>2063</v>
      </c>
      <c r="G99" s="10"/>
      <c r="H99" s="10"/>
      <c r="I99" s="26"/>
      <c r="J99" s="26"/>
      <c r="K99" s="26"/>
      <c r="L99" s="26"/>
      <c r="M99" s="44" t="s">
        <v>254</v>
      </c>
      <c r="N99" s="45">
        <v>0</v>
      </c>
      <c r="O99" s="48" t="s">
        <v>2063</v>
      </c>
      <c r="P99" s="26"/>
      <c r="Q99" s="3" t="s">
        <v>105</v>
      </c>
      <c r="R99" s="77"/>
      <c r="S99" s="77"/>
      <c r="T99" s="77"/>
      <c r="U99" s="7"/>
      <c r="V99" s="94"/>
      <c r="W99" s="26"/>
      <c r="X99" s="26"/>
      <c r="Y99" s="26"/>
      <c r="Z99" s="26"/>
      <c r="AA99" s="7"/>
      <c r="AB99" s="7"/>
      <c r="AC99" s="7"/>
      <c r="AD99" s="7"/>
      <c r="AE99" s="7"/>
      <c r="AF99" s="7"/>
      <c r="AG99" s="26"/>
      <c r="AH99" s="26"/>
      <c r="AI99" s="26"/>
    </row>
    <row r="100" spans="1:35" ht="14.45" customHeight="1" x14ac:dyDescent="0.2">
      <c r="A100" s="91"/>
      <c r="D100" s="44" t="s">
        <v>69</v>
      </c>
      <c r="E100" s="134">
        <v>1</v>
      </c>
      <c r="F100" s="48">
        <v>7.6923076923076927E-2</v>
      </c>
      <c r="G100" s="10"/>
      <c r="H100" s="10"/>
      <c r="I100" s="10"/>
      <c r="J100" s="10"/>
      <c r="K100" s="10"/>
      <c r="L100" s="10"/>
      <c r="M100" s="44" t="s">
        <v>256</v>
      </c>
      <c r="N100" s="69">
        <v>5</v>
      </c>
      <c r="O100" s="48">
        <v>0.7142857142857143</v>
      </c>
      <c r="P100" s="18"/>
      <c r="Q100" s="3" t="s">
        <v>106</v>
      </c>
      <c r="R100" s="5"/>
      <c r="S100" s="71"/>
      <c r="T100" s="71"/>
      <c r="U100" s="71"/>
      <c r="V100" s="95"/>
    </row>
    <row r="101" spans="1:35" ht="14.45" customHeight="1" x14ac:dyDescent="0.2">
      <c r="A101" s="91"/>
      <c r="D101" s="44" t="s">
        <v>71</v>
      </c>
      <c r="E101" s="134">
        <v>0</v>
      </c>
      <c r="F101" s="48" t="s">
        <v>2063</v>
      </c>
      <c r="G101" s="10"/>
      <c r="H101" s="16"/>
      <c r="I101" s="60"/>
      <c r="J101" s="10"/>
      <c r="K101" s="10"/>
      <c r="L101" s="10"/>
      <c r="M101" s="44" t="s">
        <v>255</v>
      </c>
      <c r="N101" s="69">
        <v>1</v>
      </c>
      <c r="O101" s="48">
        <v>0.14285714285714285</v>
      </c>
      <c r="P101" s="18"/>
      <c r="Q101" s="3" t="s">
        <v>107</v>
      </c>
      <c r="R101" s="5"/>
      <c r="S101" s="71"/>
      <c r="T101" s="71"/>
      <c r="U101" s="71"/>
      <c r="V101" s="71"/>
      <c r="W101" s="51"/>
    </row>
    <row r="102" spans="1:35" ht="14.45" customHeight="1" x14ac:dyDescent="0.2">
      <c r="A102" s="91"/>
      <c r="D102" s="44" t="s">
        <v>72</v>
      </c>
      <c r="E102" s="134">
        <v>1</v>
      </c>
      <c r="F102" s="48">
        <v>7.6923076923076927E-2</v>
      </c>
      <c r="G102" s="10"/>
      <c r="H102" s="60"/>
      <c r="I102" s="60"/>
      <c r="J102" s="10"/>
      <c r="K102" s="10"/>
      <c r="L102" s="10"/>
      <c r="M102" s="44" t="s">
        <v>257</v>
      </c>
      <c r="N102" s="69">
        <v>1</v>
      </c>
      <c r="O102" s="48">
        <v>0.14285714285714285</v>
      </c>
      <c r="P102" s="18"/>
      <c r="Q102" s="3" t="s">
        <v>108</v>
      </c>
      <c r="R102" s="5"/>
      <c r="S102" s="71"/>
      <c r="T102" s="71"/>
      <c r="U102" s="71"/>
      <c r="V102" s="95"/>
    </row>
    <row r="103" spans="1:35" ht="14.45" customHeight="1" x14ac:dyDescent="0.25">
      <c r="A103" s="91"/>
      <c r="D103" s="44" t="s">
        <v>73</v>
      </c>
      <c r="E103" s="134">
        <v>0</v>
      </c>
      <c r="F103" s="48" t="s">
        <v>2063</v>
      </c>
      <c r="G103" s="10"/>
      <c r="H103" s="60"/>
      <c r="I103" s="60"/>
      <c r="J103" s="10"/>
      <c r="K103" s="10"/>
      <c r="L103" s="10"/>
      <c r="M103" s="29"/>
      <c r="N103" s="49"/>
      <c r="O103" s="50"/>
      <c r="P103" s="18"/>
      <c r="Q103" s="5"/>
      <c r="R103" s="5"/>
      <c r="S103" s="71"/>
      <c r="T103" s="71"/>
      <c r="U103" s="71"/>
      <c r="V103" s="95"/>
    </row>
    <row r="104" spans="1:35" ht="14.45" customHeight="1" x14ac:dyDescent="0.25">
      <c r="A104" s="91"/>
      <c r="D104" s="44" t="s">
        <v>74</v>
      </c>
      <c r="E104" s="134">
        <v>0</v>
      </c>
      <c r="F104" s="48" t="s">
        <v>2063</v>
      </c>
      <c r="G104" s="10"/>
      <c r="H104" s="60"/>
      <c r="I104" s="60"/>
      <c r="J104" s="10"/>
      <c r="K104" s="10"/>
      <c r="L104" s="10"/>
      <c r="M104" s="28" t="s">
        <v>212</v>
      </c>
      <c r="N104" s="63">
        <v>7</v>
      </c>
      <c r="O104" s="66">
        <v>1</v>
      </c>
      <c r="P104" s="18"/>
      <c r="Q104" s="5"/>
      <c r="R104" s="5"/>
      <c r="S104" s="71"/>
      <c r="T104" s="71"/>
      <c r="U104" s="71"/>
      <c r="V104" s="95"/>
    </row>
    <row r="105" spans="1:35" ht="14.45" customHeight="1" x14ac:dyDescent="0.25">
      <c r="A105" s="91"/>
      <c r="D105" s="44" t="s">
        <v>75</v>
      </c>
      <c r="E105" s="134">
        <v>1</v>
      </c>
      <c r="F105" s="48">
        <v>7.6923076923076927E-2</v>
      </c>
      <c r="G105" s="10"/>
      <c r="H105" s="60"/>
      <c r="I105" s="60"/>
      <c r="J105" s="10"/>
      <c r="K105" s="10"/>
      <c r="L105" s="10"/>
      <c r="N105" s="54"/>
      <c r="O105" s="56"/>
      <c r="P105" s="18"/>
      <c r="Q105" s="18"/>
      <c r="R105" s="18"/>
      <c r="V105" s="52"/>
    </row>
    <row r="106" spans="1:35" ht="14.45" customHeight="1" x14ac:dyDescent="0.25">
      <c r="A106" s="91"/>
      <c r="D106" s="44" t="s">
        <v>76</v>
      </c>
      <c r="E106" s="134">
        <v>0</v>
      </c>
      <c r="F106" s="48" t="s">
        <v>2063</v>
      </c>
      <c r="G106" s="10"/>
      <c r="H106" s="60"/>
      <c r="I106" s="60"/>
      <c r="J106" s="10"/>
      <c r="K106" s="10"/>
      <c r="L106" s="10"/>
      <c r="M106" s="10"/>
      <c r="N106" s="10"/>
      <c r="O106" s="10"/>
      <c r="P106" s="18"/>
      <c r="Q106" s="18"/>
      <c r="R106" s="18"/>
      <c r="V106" s="52"/>
    </row>
    <row r="107" spans="1:35" ht="14.45" customHeight="1" x14ac:dyDescent="0.25">
      <c r="A107" s="91"/>
      <c r="D107" s="44" t="s">
        <v>77</v>
      </c>
      <c r="E107" s="134">
        <v>1</v>
      </c>
      <c r="F107" s="48">
        <v>7.6923076923076927E-2</v>
      </c>
      <c r="G107" s="10"/>
      <c r="H107" s="10"/>
      <c r="I107" s="10"/>
      <c r="J107" s="10"/>
      <c r="K107" s="10"/>
      <c r="L107" s="10"/>
      <c r="M107" s="10"/>
      <c r="N107" s="10"/>
      <c r="O107" s="10"/>
      <c r="P107" s="18"/>
      <c r="Q107" s="18"/>
      <c r="R107" s="18"/>
      <c r="V107" s="52"/>
    </row>
    <row r="108" spans="1:35" ht="14.45" customHeight="1" x14ac:dyDescent="0.25">
      <c r="A108" s="91"/>
      <c r="D108" s="44" t="s">
        <v>78</v>
      </c>
      <c r="E108" s="134">
        <v>0</v>
      </c>
      <c r="F108" s="48" t="s">
        <v>2063</v>
      </c>
      <c r="G108" s="10"/>
      <c r="H108" s="10"/>
      <c r="I108" s="10"/>
      <c r="J108" s="10"/>
      <c r="K108" s="10"/>
      <c r="L108" s="10"/>
      <c r="M108" s="10"/>
      <c r="V108" s="52"/>
    </row>
    <row r="109" spans="1:35" ht="14.45" customHeight="1" x14ac:dyDescent="0.25">
      <c r="A109" s="91"/>
      <c r="D109" s="44" t="s">
        <v>79</v>
      </c>
      <c r="E109" s="134">
        <v>0</v>
      </c>
      <c r="F109" s="48" t="s">
        <v>2063</v>
      </c>
      <c r="G109" s="10"/>
      <c r="H109" s="10"/>
      <c r="I109" s="10"/>
      <c r="J109" s="10"/>
      <c r="K109" s="10"/>
      <c r="L109" s="10"/>
      <c r="M109" s="10"/>
      <c r="N109" s="10"/>
      <c r="O109" s="10"/>
      <c r="P109" s="18"/>
      <c r="Q109" s="18"/>
      <c r="R109" s="18"/>
      <c r="V109" s="52"/>
    </row>
    <row r="110" spans="1:35" ht="14.45" customHeight="1" x14ac:dyDescent="0.25">
      <c r="A110" s="91"/>
      <c r="B110" s="19"/>
      <c r="D110" s="44" t="s">
        <v>80</v>
      </c>
      <c r="E110" s="134">
        <v>2</v>
      </c>
      <c r="F110" s="48">
        <v>0.15384615384615385</v>
      </c>
      <c r="G110" s="10"/>
      <c r="H110" s="16"/>
      <c r="I110" s="60"/>
      <c r="J110" s="10"/>
      <c r="K110" s="10"/>
      <c r="L110" s="10"/>
      <c r="M110" s="10"/>
      <c r="N110" s="10"/>
      <c r="O110" s="10"/>
      <c r="P110" s="18"/>
      <c r="Q110" s="18"/>
      <c r="R110" s="18"/>
      <c r="V110" s="52"/>
    </row>
    <row r="111" spans="1:35" ht="14.45" customHeight="1" x14ac:dyDescent="0.25">
      <c r="A111" s="91"/>
      <c r="B111" s="19"/>
      <c r="D111" s="44" t="s">
        <v>81</v>
      </c>
      <c r="E111" s="134">
        <v>0</v>
      </c>
      <c r="F111" s="48" t="s">
        <v>2063</v>
      </c>
      <c r="G111" s="10"/>
      <c r="H111" s="60"/>
      <c r="I111" s="60"/>
      <c r="J111" s="10"/>
      <c r="K111" s="10"/>
      <c r="L111" s="10"/>
      <c r="M111" s="10"/>
      <c r="N111" s="10"/>
      <c r="O111" s="10"/>
      <c r="P111" s="18"/>
      <c r="Q111" s="18"/>
      <c r="R111" s="18"/>
      <c r="V111" s="52"/>
    </row>
    <row r="112" spans="1:35" ht="14.45" customHeight="1" x14ac:dyDescent="0.25">
      <c r="A112" s="91"/>
      <c r="B112" s="19"/>
      <c r="D112" s="44" t="s">
        <v>82</v>
      </c>
      <c r="E112" s="134">
        <v>0</v>
      </c>
      <c r="F112" s="48" t="s">
        <v>2063</v>
      </c>
      <c r="G112" s="10"/>
      <c r="H112" s="60"/>
      <c r="I112" s="60"/>
      <c r="J112" s="10"/>
      <c r="K112" s="10"/>
      <c r="L112" s="10"/>
      <c r="M112" s="10"/>
      <c r="N112" s="10"/>
      <c r="O112" s="10"/>
      <c r="P112" s="18"/>
      <c r="Q112" s="18"/>
      <c r="R112" s="18"/>
      <c r="V112" s="52"/>
    </row>
    <row r="113" spans="1:37" ht="14.45" customHeight="1" x14ac:dyDescent="0.25">
      <c r="A113" s="91"/>
      <c r="D113" s="44" t="s">
        <v>83</v>
      </c>
      <c r="E113" s="134">
        <v>1</v>
      </c>
      <c r="F113" s="48">
        <v>7.6923076923076927E-2</v>
      </c>
      <c r="G113" s="10"/>
      <c r="H113" s="60"/>
      <c r="I113" s="60"/>
      <c r="J113" s="10"/>
      <c r="K113" s="129"/>
      <c r="L113" s="129"/>
      <c r="M113" s="129"/>
      <c r="N113" s="129"/>
      <c r="O113" s="129"/>
      <c r="P113" s="129"/>
      <c r="Q113" s="129"/>
      <c r="R113" s="129"/>
      <c r="S113" s="129"/>
      <c r="T113" s="129"/>
      <c r="U113" s="129"/>
      <c r="V113" s="136"/>
      <c r="W113" s="129"/>
      <c r="X113" s="129"/>
      <c r="Y113" s="129"/>
      <c r="Z113" s="129"/>
      <c r="AA113" s="129"/>
      <c r="AB113" s="129"/>
      <c r="AC113" s="129"/>
      <c r="AD113" s="129"/>
      <c r="AE113" s="129"/>
      <c r="AF113" s="129"/>
      <c r="AG113" s="129"/>
      <c r="AH113" s="129"/>
      <c r="AI113" s="129"/>
      <c r="AJ113" s="129"/>
      <c r="AK113" s="129"/>
    </row>
    <row r="114" spans="1:37" ht="14.45" customHeight="1" x14ac:dyDescent="0.25">
      <c r="A114" s="91"/>
      <c r="D114" s="44" t="s">
        <v>84</v>
      </c>
      <c r="E114" s="134">
        <v>0</v>
      </c>
      <c r="F114" s="48" t="s">
        <v>2063</v>
      </c>
      <c r="G114" s="10"/>
      <c r="H114" s="60"/>
      <c r="I114" s="60"/>
      <c r="J114" s="10"/>
      <c r="K114" s="10"/>
      <c r="L114" s="10"/>
      <c r="M114" s="10"/>
      <c r="N114" s="10"/>
      <c r="O114" s="10"/>
      <c r="P114" s="18"/>
      <c r="Q114" s="18"/>
      <c r="R114" s="18"/>
      <c r="V114" s="52"/>
    </row>
    <row r="115" spans="1:37" ht="14.45" customHeight="1" x14ac:dyDescent="0.25">
      <c r="A115" s="91"/>
      <c r="D115" s="44" t="s">
        <v>85</v>
      </c>
      <c r="E115" s="134">
        <v>0</v>
      </c>
      <c r="F115" s="48" t="s">
        <v>2063</v>
      </c>
      <c r="G115" s="10"/>
      <c r="H115" s="60"/>
      <c r="I115" s="60"/>
      <c r="J115" s="10"/>
      <c r="K115" s="10"/>
      <c r="L115" s="10"/>
      <c r="M115" s="10"/>
      <c r="N115" s="10"/>
      <c r="O115" s="10"/>
      <c r="P115" s="18"/>
      <c r="Q115" s="18"/>
      <c r="R115" s="18"/>
      <c r="V115" s="52"/>
    </row>
    <row r="116" spans="1:37" ht="14.45" customHeight="1" x14ac:dyDescent="0.25">
      <c r="A116" s="91"/>
      <c r="D116" s="44" t="s">
        <v>86</v>
      </c>
      <c r="E116" s="134">
        <v>2</v>
      </c>
      <c r="F116" s="48">
        <v>0.15384615384615385</v>
      </c>
      <c r="G116" s="10"/>
      <c r="H116" s="60"/>
      <c r="I116" s="60"/>
      <c r="J116" s="10"/>
      <c r="K116" s="10"/>
      <c r="L116" s="10"/>
      <c r="M116" s="10"/>
      <c r="V116" s="52"/>
    </row>
    <row r="117" spans="1:37" ht="14.45" customHeight="1" x14ac:dyDescent="0.25">
      <c r="A117" s="91"/>
      <c r="D117" s="44" t="s">
        <v>87</v>
      </c>
      <c r="E117" s="134">
        <v>0</v>
      </c>
      <c r="F117" s="48" t="s">
        <v>2063</v>
      </c>
      <c r="G117" s="10"/>
      <c r="H117" s="60"/>
      <c r="I117" s="60"/>
      <c r="J117" s="10"/>
      <c r="K117" s="10"/>
      <c r="L117" s="10"/>
      <c r="M117" s="10"/>
      <c r="V117" s="52"/>
    </row>
    <row r="118" spans="1:37" ht="14.45" customHeight="1" x14ac:dyDescent="0.25">
      <c r="A118" s="91"/>
      <c r="D118" s="44" t="s">
        <v>88</v>
      </c>
      <c r="E118" s="134">
        <v>0</v>
      </c>
      <c r="F118" s="48" t="s">
        <v>2063</v>
      </c>
      <c r="G118" s="10"/>
      <c r="H118" s="60"/>
      <c r="I118" s="60"/>
      <c r="J118" s="10"/>
      <c r="K118" s="10"/>
      <c r="L118" s="10"/>
      <c r="M118" s="10"/>
      <c r="N118" s="10"/>
      <c r="O118" s="10"/>
      <c r="P118" s="18"/>
      <c r="Q118" s="18"/>
      <c r="R118" s="18"/>
      <c r="V118" s="52"/>
    </row>
    <row r="119" spans="1:37" ht="14.45" customHeight="1" x14ac:dyDescent="0.25">
      <c r="A119" s="91"/>
      <c r="D119" s="44" t="s">
        <v>89</v>
      </c>
      <c r="E119" s="134">
        <v>3</v>
      </c>
      <c r="F119" s="48">
        <v>0.23076923076923078</v>
      </c>
      <c r="G119" s="10"/>
      <c r="H119" s="60"/>
      <c r="I119" s="60"/>
      <c r="J119" s="10"/>
      <c r="K119" s="10"/>
      <c r="L119" s="10"/>
      <c r="M119" s="10"/>
      <c r="N119" s="10"/>
      <c r="O119" s="10"/>
      <c r="P119" s="18"/>
      <c r="Q119" s="18"/>
      <c r="R119" s="18"/>
      <c r="V119" s="52"/>
    </row>
    <row r="120" spans="1:37" ht="14.45" customHeight="1" x14ac:dyDescent="0.25">
      <c r="A120" s="91"/>
      <c r="D120" s="44" t="s">
        <v>90</v>
      </c>
      <c r="E120" s="134">
        <v>1</v>
      </c>
      <c r="F120" s="48">
        <v>7.6923076923076927E-2</v>
      </c>
      <c r="G120" s="10"/>
      <c r="H120" s="60"/>
      <c r="I120" s="60"/>
      <c r="J120" s="10"/>
      <c r="K120" s="10"/>
      <c r="L120" s="10"/>
      <c r="M120" s="10"/>
      <c r="N120" s="10"/>
      <c r="O120" s="10"/>
      <c r="P120" s="18"/>
      <c r="Q120" s="18"/>
      <c r="R120" s="18"/>
      <c r="V120" s="52"/>
    </row>
    <row r="121" spans="1:37" ht="14.45" customHeight="1" x14ac:dyDescent="0.25">
      <c r="A121" s="91"/>
      <c r="D121" s="44" t="s">
        <v>91</v>
      </c>
      <c r="E121" s="134">
        <v>0</v>
      </c>
      <c r="F121" s="48" t="s">
        <v>2063</v>
      </c>
      <c r="G121" s="10"/>
      <c r="H121" s="60"/>
      <c r="I121" s="60"/>
      <c r="J121" s="10"/>
      <c r="K121" s="10"/>
      <c r="L121" s="10"/>
      <c r="M121" s="10"/>
      <c r="N121" s="10"/>
      <c r="O121" s="10"/>
      <c r="P121" s="18"/>
      <c r="Q121" s="18"/>
      <c r="R121" s="18"/>
      <c r="V121" s="52"/>
    </row>
    <row r="122" spans="1:37" ht="14.45" customHeight="1" x14ac:dyDescent="0.25">
      <c r="A122" s="91"/>
      <c r="B122" s="52"/>
      <c r="D122" s="44" t="s">
        <v>93</v>
      </c>
      <c r="E122" s="134">
        <v>0</v>
      </c>
      <c r="F122" s="48" t="s">
        <v>2063</v>
      </c>
      <c r="G122" s="10"/>
      <c r="H122" s="10"/>
      <c r="I122" s="10"/>
      <c r="J122" s="10"/>
      <c r="K122" s="10"/>
      <c r="L122" s="10"/>
      <c r="M122" s="10"/>
      <c r="N122" s="10"/>
      <c r="O122" s="10"/>
      <c r="P122" s="18"/>
      <c r="Q122" s="18"/>
      <c r="R122" s="18"/>
      <c r="V122" s="52"/>
    </row>
    <row r="123" spans="1:37" ht="9" customHeight="1" x14ac:dyDescent="0.25">
      <c r="A123" s="91"/>
      <c r="E123" s="58"/>
      <c r="F123" s="50"/>
      <c r="G123" s="27"/>
      <c r="H123" s="27"/>
      <c r="I123" s="27"/>
      <c r="J123" s="27"/>
      <c r="K123" s="27"/>
      <c r="L123" s="27"/>
      <c r="M123" s="27"/>
      <c r="N123" s="27"/>
      <c r="V123" s="52"/>
    </row>
    <row r="124" spans="1:37" ht="14.45" customHeight="1" x14ac:dyDescent="0.25">
      <c r="A124" s="91"/>
      <c r="D124" s="28" t="s">
        <v>212</v>
      </c>
      <c r="E124" s="63">
        <v>13</v>
      </c>
      <c r="F124" s="59">
        <v>1</v>
      </c>
      <c r="V124" s="52"/>
    </row>
    <row r="125" spans="1:37" ht="9" customHeight="1" x14ac:dyDescent="0.25">
      <c r="A125" s="91"/>
      <c r="E125" s="54"/>
      <c r="F125" s="56"/>
      <c r="V125" s="52"/>
    </row>
    <row r="126" spans="1:37" x14ac:dyDescent="0.25">
      <c r="A126" s="91"/>
      <c r="V126" s="52"/>
      <c r="AA126" s="11"/>
      <c r="AB126" s="11"/>
      <c r="AC126" s="11"/>
      <c r="AD126" s="11"/>
      <c r="AE126" s="11"/>
      <c r="AF126" s="11"/>
    </row>
    <row r="127" spans="1:37" x14ac:dyDescent="0.25">
      <c r="A127" s="91"/>
      <c r="V127" s="52"/>
    </row>
    <row r="128" spans="1:37" ht="30" customHeight="1" x14ac:dyDescent="0.25">
      <c r="A128" s="91"/>
      <c r="E128" s="157" t="s">
        <v>247</v>
      </c>
      <c r="F128" s="158"/>
      <c r="G128" s="32"/>
      <c r="H128" s="15"/>
      <c r="I128" s="15"/>
      <c r="J128" s="15"/>
      <c r="K128" s="15"/>
      <c r="L128" s="37"/>
      <c r="M128" s="13"/>
      <c r="N128" s="13"/>
      <c r="O128" s="13"/>
      <c r="P128" s="11"/>
      <c r="Q128" s="11"/>
      <c r="R128" s="11"/>
      <c r="V128" s="52"/>
    </row>
    <row r="129" spans="1:23" ht="15.6" customHeight="1" x14ac:dyDescent="0.25">
      <c r="A129" s="91"/>
      <c r="D129" s="17"/>
      <c r="E129" s="35" t="s">
        <v>236</v>
      </c>
      <c r="F129" s="36" t="s">
        <v>211</v>
      </c>
      <c r="H129" s="38"/>
      <c r="I129" s="38"/>
      <c r="K129" s="38"/>
      <c r="L129" s="38"/>
      <c r="M129" s="16"/>
      <c r="N129" s="16"/>
      <c r="P129" s="20"/>
      <c r="Q129" s="21"/>
      <c r="V129" s="52"/>
    </row>
    <row r="130" spans="1:23" ht="9" customHeight="1" x14ac:dyDescent="0.25">
      <c r="A130" s="91"/>
      <c r="E130" s="51"/>
      <c r="F130" s="52"/>
      <c r="N130" s="14"/>
      <c r="O130" s="10"/>
      <c r="P130" s="22"/>
      <c r="Q130" s="22"/>
      <c r="R130" s="23"/>
      <c r="V130" s="52"/>
    </row>
    <row r="131" spans="1:23" ht="14.45" customHeight="1" x14ac:dyDescent="0.25">
      <c r="A131" s="91"/>
      <c r="D131" s="44" t="s">
        <v>95</v>
      </c>
      <c r="E131" s="134">
        <v>0</v>
      </c>
      <c r="F131" s="48" t="s">
        <v>2063</v>
      </c>
      <c r="G131" s="10"/>
      <c r="H131" s="10"/>
      <c r="I131" s="10"/>
      <c r="J131" s="10"/>
      <c r="K131" s="10"/>
      <c r="L131" s="10"/>
      <c r="M131" s="10"/>
      <c r="N131" s="10"/>
      <c r="O131" s="10"/>
      <c r="P131" s="10"/>
      <c r="Q131" s="10"/>
      <c r="R131" s="10"/>
      <c r="S131" s="10"/>
      <c r="T131" s="10"/>
      <c r="U131" s="26"/>
      <c r="V131" s="96"/>
      <c r="W131" s="26"/>
    </row>
    <row r="132" spans="1:23" ht="14.45" customHeight="1" x14ac:dyDescent="0.25">
      <c r="A132" s="91"/>
      <c r="D132" s="44" t="s">
        <v>96</v>
      </c>
      <c r="E132" s="134">
        <v>0</v>
      </c>
      <c r="F132" s="48" t="s">
        <v>2063</v>
      </c>
      <c r="G132" s="10"/>
      <c r="H132" s="10"/>
      <c r="I132" s="10"/>
      <c r="J132" s="10"/>
      <c r="K132" s="10"/>
      <c r="L132" s="10"/>
      <c r="M132" s="10"/>
      <c r="N132" s="10"/>
      <c r="O132" s="10"/>
      <c r="P132" s="18"/>
      <c r="Q132" s="18"/>
      <c r="R132" s="18"/>
      <c r="V132" s="52"/>
    </row>
    <row r="133" spans="1:23" ht="14.45" customHeight="1" x14ac:dyDescent="0.25">
      <c r="A133" s="91"/>
      <c r="D133" s="44" t="s">
        <v>97</v>
      </c>
      <c r="E133" s="134">
        <v>0</v>
      </c>
      <c r="F133" s="48" t="s">
        <v>2063</v>
      </c>
      <c r="G133" s="10"/>
      <c r="H133" s="16"/>
      <c r="I133" s="60"/>
      <c r="J133" s="10"/>
      <c r="K133" s="10"/>
      <c r="L133" s="10"/>
      <c r="M133" s="10"/>
      <c r="N133" s="10"/>
      <c r="O133" s="10"/>
      <c r="P133" s="18"/>
      <c r="Q133" s="18"/>
      <c r="R133" s="18"/>
      <c r="V133" s="52"/>
    </row>
    <row r="134" spans="1:23" ht="14.45" customHeight="1" x14ac:dyDescent="0.25">
      <c r="A134" s="91"/>
      <c r="D134" s="44" t="s">
        <v>98</v>
      </c>
      <c r="E134" s="134">
        <v>0</v>
      </c>
      <c r="F134" s="48" t="s">
        <v>2063</v>
      </c>
      <c r="G134" s="10"/>
      <c r="H134" s="60"/>
      <c r="I134" s="60"/>
      <c r="J134" s="10"/>
      <c r="K134" s="10"/>
      <c r="L134" s="10"/>
      <c r="M134" s="10"/>
      <c r="N134" s="10"/>
      <c r="O134" s="10"/>
      <c r="P134" s="18"/>
      <c r="Q134" s="18"/>
      <c r="R134" s="18"/>
      <c r="V134" s="52"/>
    </row>
    <row r="135" spans="1:23" ht="14.45" customHeight="1" x14ac:dyDescent="0.25">
      <c r="A135" s="91"/>
      <c r="D135" s="44" t="s">
        <v>99</v>
      </c>
      <c r="E135" s="134">
        <v>0</v>
      </c>
      <c r="F135" s="48" t="s">
        <v>2063</v>
      </c>
      <c r="G135" s="10"/>
      <c r="H135" s="60"/>
      <c r="I135" s="60"/>
      <c r="J135" s="10"/>
      <c r="K135" s="10"/>
      <c r="L135" s="10"/>
      <c r="M135" s="10"/>
      <c r="N135" s="10"/>
      <c r="O135" s="10"/>
      <c r="P135" s="18"/>
      <c r="Q135" s="18"/>
      <c r="R135" s="18"/>
      <c r="V135" s="52"/>
    </row>
    <row r="136" spans="1:23" ht="14.45" customHeight="1" x14ac:dyDescent="0.25">
      <c r="A136" s="91"/>
      <c r="D136" s="44" t="s">
        <v>100</v>
      </c>
      <c r="E136" s="134">
        <v>0</v>
      </c>
      <c r="F136" s="48" t="s">
        <v>2063</v>
      </c>
      <c r="G136" s="10"/>
      <c r="H136" s="60"/>
      <c r="I136" s="60"/>
      <c r="J136" s="10"/>
      <c r="K136" s="10"/>
      <c r="L136" s="10"/>
      <c r="M136" s="10"/>
      <c r="N136" s="10"/>
      <c r="O136" s="10"/>
      <c r="P136" s="18"/>
      <c r="Q136" s="18"/>
      <c r="R136" s="18"/>
      <c r="V136" s="52"/>
    </row>
    <row r="137" spans="1:23" ht="14.45" customHeight="1" x14ac:dyDescent="0.25">
      <c r="A137" s="91"/>
      <c r="D137" s="44" t="s">
        <v>101</v>
      </c>
      <c r="E137" s="134">
        <v>0</v>
      </c>
      <c r="F137" s="48" t="s">
        <v>2063</v>
      </c>
      <c r="G137" s="10"/>
      <c r="H137" s="60"/>
      <c r="I137" s="60"/>
      <c r="J137" s="10"/>
      <c r="K137" s="10"/>
      <c r="L137" s="10"/>
      <c r="M137" s="10"/>
      <c r="N137" s="10"/>
      <c r="O137" s="10"/>
      <c r="P137" s="18"/>
      <c r="Q137" s="18"/>
      <c r="R137" s="18"/>
      <c r="V137" s="52"/>
    </row>
    <row r="138" spans="1:23" ht="14.45" customHeight="1" x14ac:dyDescent="0.25">
      <c r="A138" s="91"/>
      <c r="D138" s="44" t="s">
        <v>102</v>
      </c>
      <c r="E138" s="134">
        <v>0</v>
      </c>
      <c r="F138" s="48" t="s">
        <v>2063</v>
      </c>
      <c r="G138" s="10"/>
      <c r="H138" s="60"/>
      <c r="I138" s="60"/>
      <c r="J138" s="10"/>
      <c r="K138" s="10"/>
      <c r="L138" s="10"/>
      <c r="M138" s="10"/>
      <c r="N138" s="10"/>
      <c r="O138" s="10"/>
      <c r="P138" s="18"/>
      <c r="Q138" s="18"/>
      <c r="R138" s="18"/>
      <c r="V138" s="52"/>
    </row>
    <row r="139" spans="1:23" ht="14.45" customHeight="1" x14ac:dyDescent="0.25">
      <c r="A139" s="91"/>
      <c r="D139" s="44" t="s">
        <v>103</v>
      </c>
      <c r="E139" s="134">
        <v>0</v>
      </c>
      <c r="F139" s="48" t="s">
        <v>2063</v>
      </c>
      <c r="G139" s="10"/>
      <c r="H139" s="10"/>
      <c r="I139" s="10"/>
      <c r="J139" s="10"/>
      <c r="K139" s="10"/>
      <c r="L139" s="10"/>
      <c r="M139" s="10"/>
      <c r="N139" s="10"/>
      <c r="O139" s="10"/>
      <c r="P139" s="18"/>
      <c r="Q139" s="18"/>
      <c r="R139" s="18"/>
      <c r="V139" s="52"/>
    </row>
    <row r="140" spans="1:23" ht="14.45" customHeight="1" x14ac:dyDescent="0.25">
      <c r="A140" s="91"/>
      <c r="D140" s="44" t="s">
        <v>104</v>
      </c>
      <c r="E140" s="134">
        <v>0</v>
      </c>
      <c r="F140" s="48" t="s">
        <v>2063</v>
      </c>
      <c r="G140" s="10"/>
      <c r="H140" s="10"/>
      <c r="I140" s="10"/>
      <c r="J140" s="10"/>
      <c r="K140" s="10"/>
      <c r="L140" s="10"/>
      <c r="M140" s="10"/>
      <c r="V140" s="52"/>
    </row>
    <row r="141" spans="1:23" ht="9" customHeight="1" x14ac:dyDescent="0.25">
      <c r="A141" s="91"/>
      <c r="E141" s="58"/>
      <c r="F141" s="50"/>
      <c r="G141" s="27"/>
      <c r="H141" s="27"/>
      <c r="I141" s="27"/>
      <c r="J141" s="27"/>
      <c r="K141" s="27"/>
      <c r="L141" s="27"/>
      <c r="M141" s="27"/>
      <c r="N141" s="27"/>
      <c r="V141" s="52"/>
    </row>
    <row r="142" spans="1:23" ht="14.45" customHeight="1" x14ac:dyDescent="0.25">
      <c r="A142" s="91"/>
      <c r="D142" s="28" t="s">
        <v>212</v>
      </c>
      <c r="E142" s="63">
        <v>0</v>
      </c>
      <c r="F142" s="59" t="s">
        <v>2063</v>
      </c>
      <c r="V142" s="52"/>
    </row>
    <row r="143" spans="1:23" ht="9" customHeight="1" x14ac:dyDescent="0.25">
      <c r="A143" s="91"/>
      <c r="E143" s="54"/>
      <c r="F143" s="56"/>
      <c r="V143" s="52"/>
    </row>
    <row r="144" spans="1:23" x14ac:dyDescent="0.25">
      <c r="A144" s="91"/>
      <c r="V144" s="52"/>
    </row>
    <row r="145" spans="1:22" x14ac:dyDescent="0.25">
      <c r="A145" s="91"/>
      <c r="V145" s="52"/>
    </row>
    <row r="146" spans="1:22" x14ac:dyDescent="0.25">
      <c r="A146" s="97"/>
      <c r="B146" s="55"/>
      <c r="C146" s="55"/>
      <c r="D146" s="55"/>
      <c r="E146" s="55"/>
      <c r="F146" s="55"/>
      <c r="G146" s="55"/>
      <c r="H146" s="55"/>
      <c r="I146" s="55"/>
      <c r="J146" s="55"/>
      <c r="K146" s="55"/>
      <c r="L146" s="55"/>
      <c r="M146" s="55"/>
      <c r="N146" s="55"/>
      <c r="O146" s="55"/>
      <c r="P146" s="98"/>
      <c r="Q146" s="98"/>
      <c r="R146" s="98"/>
      <c r="S146" s="55"/>
      <c r="T146" s="55"/>
      <c r="U146" s="55"/>
      <c r="V146" s="56"/>
    </row>
  </sheetData>
  <mergeCells count="17">
    <mergeCell ref="E128:F128"/>
    <mergeCell ref="N96:O96"/>
    <mergeCell ref="Q77:U77"/>
    <mergeCell ref="E77:F77"/>
    <mergeCell ref="H82:I87"/>
    <mergeCell ref="E96:F96"/>
    <mergeCell ref="N77:O77"/>
    <mergeCell ref="A1:V1"/>
    <mergeCell ref="A2:V2"/>
    <mergeCell ref="H61:I66"/>
    <mergeCell ref="E56:F56"/>
    <mergeCell ref="E14:F14"/>
    <mergeCell ref="K14:L14"/>
    <mergeCell ref="E29:F29"/>
    <mergeCell ref="K29:L29"/>
    <mergeCell ref="K44:L44"/>
    <mergeCell ref="E44:F44"/>
  </mergeCells>
  <conditionalFormatting sqref="B14">
    <cfRule type="cellIs" dxfId="371" priority="3" operator="equal">
      <formula>"No"</formula>
    </cfRule>
    <cfRule type="cellIs" dxfId="370" priority="4" operator="equal">
      <formula>"Yes"</formula>
    </cfRule>
  </conditionalFormatting>
  <conditionalFormatting sqref="B29">
    <cfRule type="cellIs" dxfId="369" priority="5" operator="equal">
      <formula>"No"</formula>
    </cfRule>
    <cfRule type="cellIs" dxfId="368" priority="6" operator="equal">
      <formula>"Yes"</formula>
    </cfRule>
  </conditionalFormatting>
  <conditionalFormatting sqref="B44">
    <cfRule type="cellIs" dxfId="367" priority="13" operator="equal">
      <formula>"No"</formula>
    </cfRule>
    <cfRule type="cellIs" dxfId="366" priority="14" operator="equal">
      <formula>"Yes"</formula>
    </cfRule>
  </conditionalFormatting>
  <conditionalFormatting sqref="B77">
    <cfRule type="cellIs" dxfId="365" priority="1" operator="equal">
      <formula>"No"</formula>
    </cfRule>
    <cfRule type="cellIs" dxfId="364" priority="2" operator="equal">
      <formula>"Yes"</formula>
    </cfRule>
  </conditionalFormatting>
  <dataValidations count="1">
    <dataValidation type="list" allowBlank="1" showInputMessage="1" showErrorMessage="1" sqref="B8" xr:uid="{0F294F66-166F-4B87-87AF-E85CD04CCFDD}">
      <formula1>$AA$17:$AA$32</formula1>
    </dataValidation>
  </dataValidations>
  <pageMargins left="0.7" right="0.7" top="0.75" bottom="0.75" header="0.3" footer="0.3"/>
  <pageSetup scale="48" orientation="landscape" r:id="rId1"/>
  <headerFooter>
    <oddFooter>&amp;L&amp;"-,Bold Italic"&amp;9Executive Office of Elder Affairs&amp;C&amp;"-,Bold"&amp;10&amp;P&amp;R&amp;"-,Bold Italic"&amp;9ADRC Outreach Online Reporting</oddFooter>
  </headerFooter>
  <rowBreaks count="1" manualBreakCount="1">
    <brk id="74" max="21"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71B0E-AE8A-4974-90E6-C888389DB936}">
  <sheetPr codeName="Sheet29"/>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164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4</v>
      </c>
      <c r="F32" s="46">
        <v>0.8</v>
      </c>
      <c r="G32" s="47"/>
      <c r="H32" s="53">
        <v>35</v>
      </c>
      <c r="I32" s="53">
        <v>4</v>
      </c>
      <c r="J32" s="47"/>
      <c r="K32" s="46" t="s">
        <v>2063</v>
      </c>
      <c r="L32" s="48">
        <v>1</v>
      </c>
      <c r="M32" s="14"/>
      <c r="N32" s="14"/>
      <c r="O32" s="10"/>
      <c r="P32" s="76">
        <v>0</v>
      </c>
      <c r="Q32" s="76">
        <v>4</v>
      </c>
      <c r="R32" s="5">
        <v>4</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1</v>
      </c>
      <c r="F34" s="46">
        <v>0.2</v>
      </c>
      <c r="G34" s="47"/>
      <c r="H34" s="53">
        <v>20</v>
      </c>
      <c r="I34" s="53">
        <v>1</v>
      </c>
      <c r="J34" s="47"/>
      <c r="K34" s="46" t="s">
        <v>2063</v>
      </c>
      <c r="L34" s="48">
        <v>1</v>
      </c>
      <c r="M34" s="14"/>
      <c r="N34" s="14"/>
      <c r="O34" s="10"/>
      <c r="P34" s="76">
        <v>0</v>
      </c>
      <c r="Q34" s="76">
        <v>1</v>
      </c>
      <c r="R34" s="5">
        <v>1</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5</v>
      </c>
      <c r="F37" s="64">
        <v>1</v>
      </c>
      <c r="G37" s="65"/>
      <c r="H37" s="65">
        <v>55</v>
      </c>
      <c r="I37" s="65">
        <v>5</v>
      </c>
      <c r="J37" s="65"/>
      <c r="K37" s="64" t="s">
        <v>2063</v>
      </c>
      <c r="L37" s="66">
        <v>1</v>
      </c>
      <c r="M37" s="14"/>
      <c r="N37" s="14"/>
      <c r="O37" s="10"/>
      <c r="P37" s="5">
        <v>0</v>
      </c>
      <c r="Q37" s="5">
        <v>5</v>
      </c>
      <c r="R37" s="5">
        <v>5</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1</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1</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83" priority="3" operator="equal">
      <formula>"No"</formula>
    </cfRule>
    <cfRule type="cellIs" dxfId="82" priority="4" operator="equal">
      <formula>"Yes"</formula>
    </cfRule>
  </conditionalFormatting>
  <conditionalFormatting sqref="B29">
    <cfRule type="cellIs" dxfId="81" priority="5" operator="equal">
      <formula>"No"</formula>
    </cfRule>
    <cfRule type="cellIs" dxfId="80" priority="6" operator="equal">
      <formula>"Yes"</formula>
    </cfRule>
  </conditionalFormatting>
  <conditionalFormatting sqref="B44">
    <cfRule type="cellIs" dxfId="79" priority="11" operator="equal">
      <formula>"No"</formula>
    </cfRule>
    <cfRule type="cellIs" dxfId="78" priority="12" operator="equal">
      <formula>"Yes"</formula>
    </cfRule>
  </conditionalFormatting>
  <conditionalFormatting sqref="B77">
    <cfRule type="cellIs" dxfId="77" priority="1" operator="equal">
      <formula>"No"</formula>
    </cfRule>
    <cfRule type="cellIs" dxfId="7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FBD22-40C4-422C-8733-2B6086F33236}">
  <sheetPr codeName="Sheet7"/>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168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1</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1</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75" priority="3" operator="equal">
      <formula>"No"</formula>
    </cfRule>
    <cfRule type="cellIs" dxfId="74" priority="4" operator="equal">
      <formula>"Yes"</formula>
    </cfRule>
  </conditionalFormatting>
  <conditionalFormatting sqref="B29">
    <cfRule type="cellIs" dxfId="73" priority="5" operator="equal">
      <formula>"No"</formula>
    </cfRule>
    <cfRule type="cellIs" dxfId="72" priority="6" operator="equal">
      <formula>"Yes"</formula>
    </cfRule>
  </conditionalFormatting>
  <conditionalFormatting sqref="B44">
    <cfRule type="cellIs" dxfId="71" priority="11" operator="equal">
      <formula>"No"</formula>
    </cfRule>
    <cfRule type="cellIs" dxfId="70" priority="12" operator="equal">
      <formula>"Yes"</formula>
    </cfRule>
  </conditionalFormatting>
  <conditionalFormatting sqref="B77">
    <cfRule type="cellIs" dxfId="69" priority="1" operator="equal">
      <formula>"No"</formula>
    </cfRule>
    <cfRule type="cellIs" dxfId="6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122B-8C26-47C8-8BEF-54CEDBAC2618}">
  <sheetPr codeName="Sheet31"/>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195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1</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1</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1</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1</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1</v>
      </c>
      <c r="F89" s="48">
        <v>1</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1</v>
      </c>
      <c r="F92" s="59">
        <v>1</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1</v>
      </c>
      <c r="O100" s="48">
        <v>1</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1</v>
      </c>
      <c r="O104" s="66">
        <v>1</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67" priority="3" operator="equal">
      <formula>"No"</formula>
    </cfRule>
    <cfRule type="cellIs" dxfId="66" priority="4" operator="equal">
      <formula>"Yes"</formula>
    </cfRule>
  </conditionalFormatting>
  <conditionalFormatting sqref="B29">
    <cfRule type="cellIs" dxfId="65" priority="5" operator="equal">
      <formula>"No"</formula>
    </cfRule>
    <cfRule type="cellIs" dxfId="64" priority="6" operator="equal">
      <formula>"Yes"</formula>
    </cfRule>
  </conditionalFormatting>
  <conditionalFormatting sqref="B44">
    <cfRule type="cellIs" dxfId="63" priority="11" operator="equal">
      <formula>"No"</formula>
    </cfRule>
    <cfRule type="cellIs" dxfId="62" priority="12" operator="equal">
      <formula>"Yes"</formula>
    </cfRule>
  </conditionalFormatting>
  <conditionalFormatting sqref="B77">
    <cfRule type="cellIs" dxfId="61" priority="1" operator="equal">
      <formula>"No"</formula>
    </cfRule>
    <cfRule type="cellIs" dxfId="6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ED1F-7CB0-4CDE-9897-1D7AEC237464}">
  <sheetPr codeName="Sheet32"/>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87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59" priority="3" operator="equal">
      <formula>"No"</formula>
    </cfRule>
    <cfRule type="cellIs" dxfId="58" priority="4" operator="equal">
      <formula>"Yes"</formula>
    </cfRule>
  </conditionalFormatting>
  <conditionalFormatting sqref="B29">
    <cfRule type="cellIs" dxfId="57" priority="5" operator="equal">
      <formula>"No"</formula>
    </cfRule>
    <cfRule type="cellIs" dxfId="56" priority="6" operator="equal">
      <formula>"Yes"</formula>
    </cfRule>
  </conditionalFormatting>
  <conditionalFormatting sqref="B44">
    <cfRule type="cellIs" dxfId="55" priority="11" operator="equal">
      <formula>"No"</formula>
    </cfRule>
    <cfRule type="cellIs" dxfId="54" priority="12" operator="equal">
      <formula>"Yes"</formula>
    </cfRule>
  </conditionalFormatting>
  <conditionalFormatting sqref="B77">
    <cfRule type="cellIs" dxfId="53" priority="1" operator="equal">
      <formula>"No"</formula>
    </cfRule>
    <cfRule type="cellIs" dxfId="5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1CFED-C815-4F94-9612-BA8A7C66A6B0}">
  <sheetPr codeName="Sheet33"/>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182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2</v>
      </c>
      <c r="F32" s="46">
        <v>1</v>
      </c>
      <c r="G32" s="47"/>
      <c r="H32" s="53">
        <v>120</v>
      </c>
      <c r="I32" s="53">
        <v>3</v>
      </c>
      <c r="J32" s="47"/>
      <c r="K32" s="46">
        <v>0.5</v>
      </c>
      <c r="L32" s="48">
        <v>0.5</v>
      </c>
      <c r="M32" s="14"/>
      <c r="N32" s="14"/>
      <c r="O32" s="10"/>
      <c r="P32" s="76">
        <v>1</v>
      </c>
      <c r="Q32" s="76">
        <v>1</v>
      </c>
      <c r="R32" s="5">
        <v>2</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2</v>
      </c>
      <c r="F37" s="64">
        <v>1</v>
      </c>
      <c r="G37" s="65"/>
      <c r="H37" s="65">
        <v>120</v>
      </c>
      <c r="I37" s="65">
        <v>3</v>
      </c>
      <c r="J37" s="65"/>
      <c r="K37" s="64">
        <v>0.5</v>
      </c>
      <c r="L37" s="66">
        <v>0.5</v>
      </c>
      <c r="M37" s="14"/>
      <c r="N37" s="14"/>
      <c r="O37" s="10"/>
      <c r="P37" s="5">
        <v>1</v>
      </c>
      <c r="Q37" s="5">
        <v>1</v>
      </c>
      <c r="R37" s="5">
        <v>2</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1</v>
      </c>
      <c r="F48" s="46">
        <v>0.5</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1</v>
      </c>
      <c r="F49" s="46">
        <v>0.5</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2</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1</v>
      </c>
      <c r="F59" s="48">
        <v>1</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1</v>
      </c>
      <c r="F70" s="59">
        <v>1</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51" priority="3" operator="equal">
      <formula>"No"</formula>
    </cfRule>
    <cfRule type="cellIs" dxfId="50" priority="4" operator="equal">
      <formula>"Yes"</formula>
    </cfRule>
  </conditionalFormatting>
  <conditionalFormatting sqref="B29">
    <cfRule type="cellIs" dxfId="49" priority="5" operator="equal">
      <formula>"No"</formula>
    </cfRule>
    <cfRule type="cellIs" dxfId="48" priority="6" operator="equal">
      <formula>"Yes"</formula>
    </cfRule>
  </conditionalFormatting>
  <conditionalFormatting sqref="B44">
    <cfRule type="cellIs" dxfId="47" priority="11" operator="equal">
      <formula>"No"</formula>
    </cfRule>
    <cfRule type="cellIs" dxfId="46" priority="12" operator="equal">
      <formula>"Yes"</formula>
    </cfRule>
  </conditionalFormatting>
  <conditionalFormatting sqref="B77">
    <cfRule type="cellIs" dxfId="45" priority="1" operator="equal">
      <formula>"No"</formula>
    </cfRule>
    <cfRule type="cellIs" dxfId="4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5BFFE-A9CB-45AB-9FFF-931F64CF551B}">
  <sheetPr codeName="Sheet34"/>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196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1</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1</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1</v>
      </c>
      <c r="S80" s="70">
        <v>0</v>
      </c>
      <c r="T80" s="70">
        <v>1</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1</v>
      </c>
      <c r="S85" s="65">
        <v>0</v>
      </c>
      <c r="T85" s="65">
        <v>1</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1</v>
      </c>
      <c r="O100" s="48">
        <v>1</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1</v>
      </c>
      <c r="O104" s="66">
        <v>1</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43" priority="3" operator="equal">
      <formula>"No"</formula>
    </cfRule>
    <cfRule type="cellIs" dxfId="42" priority="4" operator="equal">
      <formula>"Yes"</formula>
    </cfRule>
  </conditionalFormatting>
  <conditionalFormatting sqref="B29">
    <cfRule type="cellIs" dxfId="41" priority="5" operator="equal">
      <formula>"No"</formula>
    </cfRule>
    <cfRule type="cellIs" dxfId="40" priority="6" operator="equal">
      <formula>"Yes"</formula>
    </cfRule>
  </conditionalFormatting>
  <conditionalFormatting sqref="B44">
    <cfRule type="cellIs" dxfId="39" priority="11" operator="equal">
      <formula>"No"</formula>
    </cfRule>
    <cfRule type="cellIs" dxfId="38" priority="12" operator="equal">
      <formula>"Yes"</formula>
    </cfRule>
  </conditionalFormatting>
  <conditionalFormatting sqref="B77">
    <cfRule type="cellIs" dxfId="37" priority="1" operator="equal">
      <formula>"No"</formula>
    </cfRule>
    <cfRule type="cellIs" dxfId="3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2EBF3-168C-4B0D-BCC7-2A5435022BF1}">
  <sheetPr codeName="Sheet36"/>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90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5</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5">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5</v>
      </c>
      <c r="F52" s="64">
        <v>1</v>
      </c>
      <c r="G52" s="65"/>
      <c r="H52" s="65">
        <v>0</v>
      </c>
      <c r="I52" s="65">
        <v>0</v>
      </c>
      <c r="J52" s="65"/>
      <c r="K52" s="64" t="s">
        <v>2063</v>
      </c>
      <c r="L52" s="66" t="s">
        <v>2063</v>
      </c>
      <c r="M52" s="14"/>
      <c r="N52" s="10"/>
      <c r="O52" s="10"/>
      <c r="P52" s="5">
        <v>0</v>
      </c>
      <c r="Q52" s="5">
        <v>0</v>
      </c>
      <c r="R52" s="5">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2</v>
      </c>
      <c r="F59" s="48">
        <v>1</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2</v>
      </c>
      <c r="F70" s="59">
        <v>1</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35" priority="3" operator="equal">
      <formula>"No"</formula>
    </cfRule>
    <cfRule type="cellIs" dxfId="34" priority="4" operator="equal">
      <formula>"Yes"</formula>
    </cfRule>
  </conditionalFormatting>
  <conditionalFormatting sqref="B29">
    <cfRule type="cellIs" dxfId="33" priority="5" operator="equal">
      <formula>"No"</formula>
    </cfRule>
    <cfRule type="cellIs" dxfId="32" priority="6" operator="equal">
      <formula>"Yes"</formula>
    </cfRule>
  </conditionalFormatting>
  <conditionalFormatting sqref="B44">
    <cfRule type="cellIs" dxfId="31" priority="11" operator="equal">
      <formula>"No"</formula>
    </cfRule>
    <cfRule type="cellIs" dxfId="30" priority="12" operator="equal">
      <formula>"Yes"</formula>
    </cfRule>
  </conditionalFormatting>
  <conditionalFormatting sqref="B77">
    <cfRule type="cellIs" dxfId="29" priority="1" operator="equal">
      <formula>"No"</formula>
    </cfRule>
    <cfRule type="cellIs" dxfId="2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3D67-8285-4B9E-93F7-C4AC6670264C}">
  <sheetPr codeName="Sheet38"/>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117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7" priority="3" operator="equal">
      <formula>"No"</formula>
    </cfRule>
    <cfRule type="cellIs" dxfId="26" priority="4" operator="equal">
      <formula>"Yes"</formula>
    </cfRule>
  </conditionalFormatting>
  <conditionalFormatting sqref="B29">
    <cfRule type="cellIs" dxfId="25" priority="5" operator="equal">
      <formula>"No"</formula>
    </cfRule>
    <cfRule type="cellIs" dxfId="24" priority="6" operator="equal">
      <formula>"Yes"</formula>
    </cfRule>
  </conditionalFormatting>
  <conditionalFormatting sqref="B44">
    <cfRule type="cellIs" dxfId="23" priority="11" operator="equal">
      <formula>"No"</formula>
    </cfRule>
    <cfRule type="cellIs" dxfId="22" priority="12" operator="equal">
      <formula>"Yes"</formula>
    </cfRule>
  </conditionalFormatting>
  <conditionalFormatting sqref="B77">
    <cfRule type="cellIs" dxfId="21" priority="1" operator="equal">
      <formula>"No"</formula>
    </cfRule>
    <cfRule type="cellIs" dxfId="2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C6C12-EBA9-49DB-8B9C-E0AD7356B15B}">
  <sheetPr codeName="Sheet19"/>
  <dimension ref="A1:AI143"/>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190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2</v>
      </c>
      <c r="F17" s="46">
        <v>1</v>
      </c>
      <c r="G17" s="47"/>
      <c r="H17" s="53">
        <v>255</v>
      </c>
      <c r="I17" s="53">
        <v>29</v>
      </c>
      <c r="J17" s="47"/>
      <c r="K17" s="46" t="s">
        <v>2063</v>
      </c>
      <c r="L17" s="48">
        <v>1</v>
      </c>
      <c r="M17" s="14"/>
      <c r="N17" s="14"/>
      <c r="O17" s="10"/>
      <c r="P17" s="76">
        <v>0</v>
      </c>
      <c r="Q17" s="76">
        <v>2</v>
      </c>
      <c r="R17" s="5">
        <v>2</v>
      </c>
      <c r="S17" s="71"/>
      <c r="T17" s="71"/>
      <c r="AA17" s="73"/>
      <c r="AB17" s="75"/>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5">
        <v>0</v>
      </c>
      <c r="S18" s="71"/>
      <c r="T18" s="71"/>
      <c r="AA18" s="73"/>
      <c r="AB18" s="75"/>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c r="AB19" s="75"/>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v>2</v>
      </c>
      <c r="F22" s="64">
        <v>1</v>
      </c>
      <c r="G22" s="65"/>
      <c r="H22" s="65">
        <v>255</v>
      </c>
      <c r="I22" s="65">
        <v>29</v>
      </c>
      <c r="J22" s="65"/>
      <c r="K22" s="64" t="s">
        <v>2063</v>
      </c>
      <c r="L22" s="66">
        <v>1</v>
      </c>
      <c r="M22" s="14"/>
      <c r="N22" s="14"/>
      <c r="O22" s="10"/>
      <c r="P22" s="5">
        <v>0</v>
      </c>
      <c r="Q22" s="5">
        <v>2</v>
      </c>
      <c r="R22" s="5">
        <v>2</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3</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3</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2:35" ht="15.6" customHeight="1" x14ac:dyDescent="0.25">
      <c r="D97" s="17"/>
      <c r="E97" s="35" t="s">
        <v>236</v>
      </c>
      <c r="F97" s="36" t="s">
        <v>211</v>
      </c>
      <c r="H97" s="38"/>
      <c r="I97" s="38"/>
      <c r="K97" s="38"/>
      <c r="L97" s="38"/>
      <c r="M97" s="17"/>
      <c r="N97" s="35" t="s">
        <v>236</v>
      </c>
      <c r="O97" s="36" t="s">
        <v>211</v>
      </c>
      <c r="P97" s="20"/>
      <c r="Q97" s="21"/>
    </row>
    <row r="98" spans="2:35" ht="9" customHeight="1" x14ac:dyDescent="0.25">
      <c r="E98" s="51"/>
      <c r="F98" s="52"/>
      <c r="N98" s="51"/>
      <c r="O98" s="52"/>
      <c r="P98" s="22"/>
      <c r="Q98" s="22"/>
      <c r="R98" s="23"/>
    </row>
    <row r="99" spans="2:35" ht="14.45" customHeight="1" x14ac:dyDescent="0.2">
      <c r="D99" s="44" t="s">
        <v>604</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2:35" ht="14.45" customHeight="1" x14ac:dyDescent="0.2">
      <c r="D100" s="44" t="s">
        <v>69</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2: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2: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2: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2:35" ht="14.45" customHeight="1" x14ac:dyDescent="0.25">
      <c r="D104" s="44" t="s">
        <v>74</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2:35" ht="14.45" customHeight="1" x14ac:dyDescent="0.25">
      <c r="D105" s="44" t="s">
        <v>75</v>
      </c>
      <c r="E105" s="45">
        <v>0</v>
      </c>
      <c r="F105" s="48" t="s">
        <v>2063</v>
      </c>
      <c r="G105" s="10"/>
      <c r="H105" s="60"/>
      <c r="I105" s="60"/>
      <c r="J105" s="10"/>
      <c r="K105" s="10"/>
      <c r="L105" s="10"/>
      <c r="N105" s="54"/>
      <c r="O105" s="56"/>
      <c r="P105" s="18"/>
      <c r="Q105" s="18"/>
      <c r="R105" s="18"/>
    </row>
    <row r="106" spans="2:35" ht="14.45" customHeight="1" x14ac:dyDescent="0.25">
      <c r="D106" s="44" t="s">
        <v>76</v>
      </c>
      <c r="E106" s="45">
        <v>0</v>
      </c>
      <c r="F106" s="48" t="s">
        <v>2063</v>
      </c>
      <c r="G106" s="10"/>
      <c r="H106" s="60"/>
      <c r="I106" s="60"/>
      <c r="J106" s="10"/>
      <c r="K106" s="10"/>
      <c r="L106" s="10"/>
      <c r="M106" s="10"/>
      <c r="N106" s="10"/>
      <c r="O106" s="10"/>
      <c r="P106" s="18"/>
      <c r="Q106" s="18"/>
      <c r="R106" s="18"/>
    </row>
    <row r="107" spans="2:35" ht="14.45" customHeight="1" x14ac:dyDescent="0.25">
      <c r="D107" s="44" t="s">
        <v>77</v>
      </c>
      <c r="E107" s="45">
        <v>0</v>
      </c>
      <c r="F107" s="48" t="s">
        <v>2063</v>
      </c>
      <c r="G107" s="10"/>
      <c r="H107" s="10"/>
      <c r="I107" s="10"/>
      <c r="J107" s="10"/>
      <c r="K107" s="10"/>
      <c r="L107" s="10"/>
      <c r="M107" s="10"/>
      <c r="N107" s="10"/>
      <c r="O107" s="10"/>
      <c r="P107" s="18"/>
      <c r="Q107" s="18"/>
      <c r="R107" s="18"/>
    </row>
    <row r="108" spans="2:35" ht="14.45" customHeight="1" x14ac:dyDescent="0.25">
      <c r="D108" s="44" t="s">
        <v>78</v>
      </c>
      <c r="E108" s="45">
        <v>0</v>
      </c>
      <c r="F108" s="48" t="s">
        <v>2063</v>
      </c>
      <c r="G108" s="10"/>
      <c r="H108" s="10"/>
      <c r="I108" s="10"/>
      <c r="J108" s="10"/>
      <c r="K108" s="10"/>
      <c r="L108" s="10"/>
      <c r="M108" s="10"/>
    </row>
    <row r="109" spans="2:35" ht="14.45" customHeight="1" x14ac:dyDescent="0.25">
      <c r="D109" s="44" t="s">
        <v>79</v>
      </c>
      <c r="E109" s="45">
        <v>0</v>
      </c>
      <c r="F109" s="48" t="s">
        <v>2063</v>
      </c>
      <c r="G109" s="10"/>
      <c r="H109" s="10"/>
      <c r="I109" s="10"/>
      <c r="J109" s="10"/>
      <c r="K109" s="10"/>
      <c r="L109" s="10"/>
      <c r="M109" s="10"/>
      <c r="N109" s="10"/>
      <c r="O109" s="10"/>
      <c r="P109" s="18"/>
      <c r="Q109" s="18"/>
      <c r="R109" s="18"/>
    </row>
    <row r="110" spans="2:35" ht="14.45" customHeight="1" x14ac:dyDescent="0.25">
      <c r="B110" s="19"/>
      <c r="D110" s="44" t="s">
        <v>80</v>
      </c>
      <c r="E110" s="45">
        <v>0</v>
      </c>
      <c r="F110" s="48" t="s">
        <v>2063</v>
      </c>
      <c r="G110" s="10"/>
      <c r="H110" s="16"/>
      <c r="I110" s="60"/>
      <c r="J110" s="10"/>
      <c r="K110" s="10"/>
      <c r="L110" s="10"/>
      <c r="M110" s="10"/>
      <c r="N110" s="10"/>
      <c r="O110" s="10"/>
      <c r="P110" s="18"/>
      <c r="Q110" s="18"/>
      <c r="R110" s="18"/>
    </row>
    <row r="111" spans="2:35" ht="14.45" customHeight="1" x14ac:dyDescent="0.25">
      <c r="B111" s="19"/>
      <c r="D111" s="44" t="s">
        <v>81</v>
      </c>
      <c r="E111" s="45">
        <v>0</v>
      </c>
      <c r="F111" s="48" t="s">
        <v>2063</v>
      </c>
      <c r="G111" s="10"/>
      <c r="H111" s="60"/>
      <c r="I111" s="60"/>
      <c r="J111" s="10"/>
      <c r="K111" s="10"/>
      <c r="L111" s="10"/>
      <c r="M111" s="10"/>
      <c r="N111" s="10"/>
      <c r="O111" s="10"/>
      <c r="P111" s="18"/>
      <c r="Q111" s="18"/>
      <c r="R111" s="18"/>
    </row>
    <row r="112" spans="2:35" ht="14.45" customHeight="1" x14ac:dyDescent="0.25">
      <c r="B112" s="19"/>
      <c r="D112" s="44" t="s">
        <v>82</v>
      </c>
      <c r="E112" s="45">
        <v>0</v>
      </c>
      <c r="F112" s="48" t="s">
        <v>2063</v>
      </c>
      <c r="G112" s="10"/>
      <c r="H112" s="60"/>
      <c r="I112" s="60"/>
      <c r="J112" s="10"/>
      <c r="K112" s="10"/>
      <c r="L112" s="10"/>
      <c r="M112" s="10"/>
      <c r="N112" s="10"/>
      <c r="O112" s="10"/>
      <c r="P112" s="18"/>
      <c r="Q112" s="18"/>
      <c r="R112" s="18"/>
    </row>
    <row r="113" spans="4:32" ht="14.45" customHeight="1" x14ac:dyDescent="0.25">
      <c r="D113" s="44" t="s">
        <v>83</v>
      </c>
      <c r="E113" s="45">
        <v>0</v>
      </c>
      <c r="F113" s="48" t="s">
        <v>2063</v>
      </c>
      <c r="G113" s="10"/>
      <c r="H113" s="60"/>
      <c r="I113" s="60"/>
      <c r="J113" s="10"/>
      <c r="K113" s="10"/>
      <c r="L113" s="10"/>
      <c r="M113" s="10"/>
      <c r="N113" s="10"/>
      <c r="O113" s="10"/>
      <c r="P113" s="18"/>
      <c r="Q113" s="18"/>
      <c r="R113" s="18"/>
    </row>
    <row r="114" spans="4:32" ht="14.45" customHeight="1" x14ac:dyDescent="0.25">
      <c r="D114" s="44" t="s">
        <v>84</v>
      </c>
      <c r="E114" s="45">
        <v>0</v>
      </c>
      <c r="F114" s="48" t="s">
        <v>2063</v>
      </c>
      <c r="G114" s="10"/>
      <c r="H114" s="60"/>
      <c r="I114" s="60"/>
      <c r="J114" s="10"/>
      <c r="K114" s="10"/>
      <c r="L114" s="10"/>
      <c r="M114" s="10"/>
      <c r="N114" s="10"/>
      <c r="O114" s="10"/>
      <c r="P114" s="18"/>
      <c r="Q114" s="18"/>
      <c r="R114" s="18"/>
    </row>
    <row r="115" spans="4:32" ht="14.45" customHeight="1" x14ac:dyDescent="0.25">
      <c r="D115" s="44" t="s">
        <v>85</v>
      </c>
      <c r="E115" s="45">
        <v>0</v>
      </c>
      <c r="F115" s="48" t="s">
        <v>2063</v>
      </c>
      <c r="G115" s="10"/>
      <c r="H115" s="60"/>
      <c r="I115" s="60"/>
      <c r="J115" s="10"/>
      <c r="K115" s="10"/>
      <c r="L115" s="10"/>
      <c r="M115" s="10"/>
      <c r="N115" s="10"/>
      <c r="O115" s="10"/>
      <c r="P115" s="18"/>
      <c r="Q115" s="18"/>
      <c r="R115" s="18"/>
    </row>
    <row r="116" spans="4:32" ht="14.45" customHeight="1" x14ac:dyDescent="0.25">
      <c r="D116" s="44" t="s">
        <v>86</v>
      </c>
      <c r="E116" s="45">
        <v>0</v>
      </c>
      <c r="F116" s="48" t="s">
        <v>2063</v>
      </c>
      <c r="G116" s="10"/>
      <c r="H116" s="60"/>
      <c r="I116" s="60"/>
      <c r="J116" s="10"/>
      <c r="K116" s="10"/>
      <c r="L116" s="10"/>
      <c r="M116" s="10"/>
    </row>
    <row r="117" spans="4:32" ht="14.45" customHeight="1" x14ac:dyDescent="0.25">
      <c r="D117" s="44" t="s">
        <v>87</v>
      </c>
      <c r="E117" s="45">
        <v>0</v>
      </c>
      <c r="F117" s="48" t="s">
        <v>2063</v>
      </c>
      <c r="G117" s="10"/>
      <c r="H117" s="60"/>
      <c r="I117" s="60"/>
      <c r="J117" s="10"/>
      <c r="K117" s="10"/>
      <c r="L117" s="10"/>
      <c r="M117" s="10"/>
    </row>
    <row r="118" spans="4:32" ht="14.45" customHeight="1" x14ac:dyDescent="0.25">
      <c r="D118" s="44" t="s">
        <v>88</v>
      </c>
      <c r="E118" s="45">
        <v>0</v>
      </c>
      <c r="F118" s="48" t="s">
        <v>2063</v>
      </c>
      <c r="G118" s="10"/>
      <c r="H118" s="60"/>
      <c r="I118" s="60"/>
      <c r="J118" s="10"/>
      <c r="K118" s="10"/>
      <c r="L118" s="10"/>
      <c r="M118" s="10"/>
      <c r="N118" s="10"/>
      <c r="O118" s="10"/>
      <c r="P118" s="18"/>
      <c r="Q118" s="18"/>
      <c r="R118" s="18"/>
    </row>
    <row r="119" spans="4:32" ht="14.45" customHeight="1" x14ac:dyDescent="0.25">
      <c r="D119" s="44" t="s">
        <v>89</v>
      </c>
      <c r="E119" s="45">
        <v>0</v>
      </c>
      <c r="F119" s="48" t="s">
        <v>2063</v>
      </c>
      <c r="G119" s="10"/>
      <c r="H119" s="60"/>
      <c r="I119" s="60"/>
      <c r="J119" s="10"/>
      <c r="K119" s="10"/>
      <c r="L119" s="10"/>
      <c r="M119" s="10"/>
      <c r="N119" s="10"/>
      <c r="O119" s="10"/>
      <c r="P119" s="18"/>
      <c r="Q119" s="18"/>
      <c r="R119" s="18"/>
    </row>
    <row r="120" spans="4:32" ht="14.45" customHeight="1" x14ac:dyDescent="0.25">
      <c r="D120" s="44" t="s">
        <v>90</v>
      </c>
      <c r="E120" s="45">
        <v>0</v>
      </c>
      <c r="F120" s="48" t="s">
        <v>2063</v>
      </c>
      <c r="G120" s="10"/>
      <c r="H120" s="60"/>
      <c r="I120" s="60"/>
      <c r="J120" s="10"/>
      <c r="K120" s="10"/>
      <c r="L120" s="10"/>
      <c r="M120" s="10"/>
      <c r="N120" s="10"/>
      <c r="O120" s="10"/>
      <c r="P120" s="18"/>
      <c r="Q120" s="18"/>
      <c r="R120" s="18"/>
    </row>
    <row r="121" spans="4:32" ht="14.45" customHeight="1" x14ac:dyDescent="0.25">
      <c r="D121" s="44" t="s">
        <v>91</v>
      </c>
      <c r="E121" s="45">
        <v>0</v>
      </c>
      <c r="F121" s="48" t="s">
        <v>2063</v>
      </c>
      <c r="G121" s="10"/>
      <c r="H121" s="60"/>
      <c r="I121" s="60"/>
      <c r="J121" s="10"/>
      <c r="K121" s="10"/>
      <c r="L121" s="10"/>
      <c r="M121" s="10"/>
      <c r="N121" s="10"/>
      <c r="O121" s="10"/>
      <c r="P121" s="18"/>
      <c r="Q121" s="18"/>
      <c r="R121" s="18"/>
    </row>
    <row r="122" spans="4:32" ht="14.45" customHeight="1" x14ac:dyDescent="0.25">
      <c r="D122" s="44" t="s">
        <v>93</v>
      </c>
      <c r="E122" s="45">
        <v>0</v>
      </c>
      <c r="F122" s="48" t="s">
        <v>2063</v>
      </c>
      <c r="G122" s="10"/>
      <c r="H122" s="10"/>
      <c r="I122" s="10"/>
      <c r="J122" s="10"/>
      <c r="K122" s="10"/>
      <c r="L122" s="10"/>
      <c r="M122" s="10"/>
      <c r="N122" s="10"/>
      <c r="O122" s="10"/>
      <c r="P122" s="18"/>
      <c r="Q122" s="18"/>
      <c r="R122" s="18"/>
    </row>
    <row r="123" spans="4:32" ht="9" customHeight="1" x14ac:dyDescent="0.25">
      <c r="E123" s="58"/>
      <c r="F123" s="50"/>
      <c r="G123" s="27"/>
      <c r="H123" s="27"/>
      <c r="I123" s="27"/>
      <c r="J123" s="27"/>
      <c r="K123" s="27"/>
      <c r="L123" s="27"/>
      <c r="M123" s="27"/>
      <c r="N123" s="27"/>
    </row>
    <row r="124" spans="4:32" ht="14.45" customHeight="1" x14ac:dyDescent="0.25">
      <c r="D124" s="28" t="s">
        <v>212</v>
      </c>
      <c r="E124" s="63">
        <v>0</v>
      </c>
      <c r="F124" s="59" t="s">
        <v>2063</v>
      </c>
    </row>
    <row r="125" spans="4:32" ht="9" customHeight="1" x14ac:dyDescent="0.25">
      <c r="E125" s="54"/>
      <c r="F125" s="56"/>
    </row>
    <row r="126" spans="4:32" x14ac:dyDescent="0.25">
      <c r="AA126" s="11"/>
      <c r="AB126" s="11"/>
      <c r="AC126" s="11"/>
      <c r="AD126" s="11"/>
      <c r="AE126" s="11"/>
      <c r="AF126" s="11"/>
    </row>
    <row r="128" spans="4:32" ht="30" customHeight="1" x14ac:dyDescent="0.25">
      <c r="E128" s="157" t="s">
        <v>247</v>
      </c>
      <c r="F128" s="158"/>
      <c r="G128" s="32"/>
      <c r="H128" s="15"/>
      <c r="I128" s="15"/>
      <c r="J128" s="15"/>
      <c r="K128" s="15"/>
      <c r="L128" s="37"/>
      <c r="M128" s="13"/>
      <c r="N128" s="13"/>
      <c r="O128" s="13"/>
      <c r="P128" s="11"/>
      <c r="Q128" s="11"/>
      <c r="R128" s="11"/>
    </row>
    <row r="129" spans="4:23" ht="15.6" customHeight="1" x14ac:dyDescent="0.25">
      <c r="D129" s="17"/>
      <c r="E129" s="35" t="s">
        <v>236</v>
      </c>
      <c r="F129" s="36" t="s">
        <v>211</v>
      </c>
      <c r="H129" s="38"/>
      <c r="I129" s="38"/>
      <c r="K129" s="38"/>
      <c r="L129" s="38"/>
      <c r="M129" s="16"/>
      <c r="N129" s="16"/>
      <c r="P129" s="20"/>
      <c r="Q129" s="21"/>
    </row>
    <row r="130" spans="4:23" ht="9" customHeight="1" x14ac:dyDescent="0.25">
      <c r="E130" s="51"/>
      <c r="F130" s="52"/>
      <c r="N130" s="14"/>
      <c r="O130" s="10"/>
      <c r="P130" s="22"/>
      <c r="Q130" s="22"/>
      <c r="R130" s="23"/>
    </row>
    <row r="131" spans="4:23" ht="14.45" customHeight="1" x14ac:dyDescent="0.25">
      <c r="D131" s="44" t="s">
        <v>95</v>
      </c>
      <c r="E131" s="45">
        <v>0</v>
      </c>
      <c r="F131" s="48" t="s">
        <v>2063</v>
      </c>
      <c r="G131" s="10"/>
      <c r="H131" s="10"/>
      <c r="I131" s="26"/>
      <c r="J131" s="26"/>
      <c r="K131" s="26"/>
      <c r="L131" s="26"/>
      <c r="M131" s="26"/>
      <c r="N131" s="26"/>
      <c r="O131" s="26"/>
      <c r="P131" s="26"/>
      <c r="Q131" s="26"/>
      <c r="R131" s="26"/>
      <c r="S131" s="26"/>
      <c r="T131" s="26"/>
      <c r="U131" s="26"/>
      <c r="V131" s="26"/>
      <c r="W131" s="26"/>
    </row>
    <row r="132" spans="4:23" ht="14.45" customHeight="1" x14ac:dyDescent="0.25">
      <c r="D132" s="44" t="s">
        <v>96</v>
      </c>
      <c r="E132" s="45">
        <v>0</v>
      </c>
      <c r="F132" s="48" t="s">
        <v>2063</v>
      </c>
      <c r="G132" s="10"/>
      <c r="H132" s="10"/>
      <c r="I132" s="10"/>
      <c r="J132" s="10"/>
      <c r="K132" s="10"/>
      <c r="L132" s="10"/>
      <c r="M132" s="10"/>
      <c r="N132" s="10"/>
      <c r="O132" s="10"/>
      <c r="P132" s="18"/>
      <c r="Q132" s="18"/>
      <c r="R132" s="18"/>
    </row>
    <row r="133" spans="4:23" ht="14.45" customHeight="1" x14ac:dyDescent="0.25">
      <c r="D133" s="44" t="s">
        <v>97</v>
      </c>
      <c r="E133" s="45">
        <v>0</v>
      </c>
      <c r="F133" s="48" t="s">
        <v>2063</v>
      </c>
      <c r="G133" s="10"/>
      <c r="H133" s="16"/>
      <c r="I133" s="60"/>
      <c r="J133" s="10"/>
      <c r="K133" s="10"/>
      <c r="L133" s="10"/>
      <c r="M133" s="10"/>
      <c r="N133" s="10"/>
      <c r="O133" s="10"/>
      <c r="P133" s="18"/>
      <c r="Q133" s="18"/>
      <c r="R133" s="18"/>
    </row>
    <row r="134" spans="4:23" ht="14.45" customHeight="1" x14ac:dyDescent="0.25">
      <c r="D134" s="44" t="s">
        <v>98</v>
      </c>
      <c r="E134" s="45">
        <v>0</v>
      </c>
      <c r="F134" s="48" t="s">
        <v>2063</v>
      </c>
      <c r="G134" s="10"/>
      <c r="H134" s="60"/>
      <c r="I134" s="60"/>
      <c r="J134" s="10"/>
      <c r="K134" s="10"/>
      <c r="L134" s="10"/>
      <c r="M134" s="10"/>
      <c r="N134" s="10"/>
      <c r="O134" s="10"/>
      <c r="P134" s="18"/>
      <c r="Q134" s="18"/>
      <c r="R134" s="18"/>
    </row>
    <row r="135" spans="4:23" ht="14.45" customHeight="1" x14ac:dyDescent="0.25">
      <c r="D135" s="44" t="s">
        <v>99</v>
      </c>
      <c r="E135" s="45">
        <v>0</v>
      </c>
      <c r="F135" s="48" t="s">
        <v>2063</v>
      </c>
      <c r="G135" s="10"/>
      <c r="H135" s="60"/>
      <c r="I135" s="60"/>
      <c r="J135" s="10"/>
      <c r="K135" s="10"/>
      <c r="L135" s="10"/>
      <c r="M135" s="10"/>
      <c r="N135" s="10"/>
      <c r="O135" s="10"/>
      <c r="P135" s="18"/>
      <c r="Q135" s="18"/>
      <c r="R135" s="18"/>
    </row>
    <row r="136" spans="4:23" ht="14.45" customHeight="1" x14ac:dyDescent="0.25">
      <c r="D136" s="44" t="s">
        <v>100</v>
      </c>
      <c r="E136" s="45">
        <v>0</v>
      </c>
      <c r="F136" s="48" t="s">
        <v>2063</v>
      </c>
      <c r="G136" s="10"/>
      <c r="H136" s="60"/>
      <c r="I136" s="60"/>
      <c r="J136" s="10"/>
      <c r="K136" s="10"/>
      <c r="L136" s="10"/>
      <c r="M136" s="10"/>
      <c r="N136" s="10"/>
      <c r="O136" s="10"/>
      <c r="P136" s="18"/>
      <c r="Q136" s="18"/>
      <c r="R136" s="18"/>
    </row>
    <row r="137" spans="4:23" ht="14.45" customHeight="1" x14ac:dyDescent="0.25">
      <c r="D137" s="44" t="s">
        <v>101</v>
      </c>
      <c r="E137" s="45">
        <v>0</v>
      </c>
      <c r="F137" s="48" t="s">
        <v>2063</v>
      </c>
      <c r="G137" s="10"/>
      <c r="H137" s="60"/>
      <c r="I137" s="60"/>
      <c r="J137" s="10"/>
      <c r="K137" s="10"/>
      <c r="L137" s="10"/>
      <c r="M137" s="10"/>
      <c r="N137" s="10"/>
      <c r="O137" s="10"/>
      <c r="P137" s="18"/>
      <c r="Q137" s="18"/>
      <c r="R137" s="18"/>
    </row>
    <row r="138" spans="4:23" ht="14.45" customHeight="1" x14ac:dyDescent="0.25">
      <c r="D138" s="44" t="s">
        <v>102</v>
      </c>
      <c r="E138" s="45">
        <v>0</v>
      </c>
      <c r="F138" s="48" t="s">
        <v>2063</v>
      </c>
      <c r="G138" s="10"/>
      <c r="H138" s="60"/>
      <c r="I138" s="60"/>
      <c r="J138" s="10"/>
      <c r="K138" s="10"/>
      <c r="L138" s="10"/>
      <c r="M138" s="10"/>
      <c r="N138" s="10"/>
      <c r="O138" s="10"/>
      <c r="P138" s="18"/>
      <c r="Q138" s="18"/>
      <c r="R138" s="18"/>
    </row>
    <row r="139" spans="4:23" ht="14.45" customHeight="1" x14ac:dyDescent="0.25">
      <c r="D139" s="44" t="s">
        <v>103</v>
      </c>
      <c r="E139" s="45">
        <v>0</v>
      </c>
      <c r="F139" s="48" t="s">
        <v>2063</v>
      </c>
      <c r="G139" s="10"/>
      <c r="H139" s="10"/>
      <c r="I139" s="10"/>
      <c r="J139" s="10"/>
      <c r="K139" s="10"/>
      <c r="L139" s="10"/>
      <c r="M139" s="10"/>
      <c r="N139" s="10"/>
      <c r="O139" s="10"/>
      <c r="P139" s="18"/>
      <c r="Q139" s="18"/>
      <c r="R139" s="18"/>
    </row>
    <row r="140" spans="4:23" ht="14.45" customHeight="1" x14ac:dyDescent="0.25">
      <c r="D140" s="44" t="s">
        <v>104</v>
      </c>
      <c r="E140" s="45">
        <v>0</v>
      </c>
      <c r="F140" s="48" t="s">
        <v>2063</v>
      </c>
      <c r="G140" s="10"/>
      <c r="H140" s="10"/>
      <c r="I140" s="10"/>
      <c r="J140" s="10"/>
      <c r="K140" s="10"/>
      <c r="L140" s="10"/>
      <c r="M140" s="10"/>
    </row>
    <row r="141" spans="4:23" ht="9" customHeight="1" x14ac:dyDescent="0.25">
      <c r="E141" s="58"/>
      <c r="F141" s="50"/>
      <c r="G141" s="27"/>
      <c r="H141" s="27"/>
      <c r="I141" s="27"/>
      <c r="J141" s="27"/>
      <c r="K141" s="27"/>
      <c r="L141" s="27"/>
      <c r="M141" s="27"/>
      <c r="N141" s="27"/>
    </row>
    <row r="142" spans="4:23" ht="14.45" customHeight="1" x14ac:dyDescent="0.25">
      <c r="D142" s="28" t="s">
        <v>212</v>
      </c>
      <c r="E142" s="63">
        <v>0</v>
      </c>
      <c r="F142" s="59" t="s">
        <v>2063</v>
      </c>
    </row>
    <row r="143" spans="4:23" ht="9" customHeight="1" x14ac:dyDescent="0.25">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9" priority="3" operator="equal">
      <formula>"No"</formula>
    </cfRule>
    <cfRule type="cellIs" dxfId="18" priority="4" operator="equal">
      <formula>"Yes"</formula>
    </cfRule>
  </conditionalFormatting>
  <conditionalFormatting sqref="B29">
    <cfRule type="cellIs" dxfId="17" priority="5" operator="equal">
      <formula>"No"</formula>
    </cfRule>
    <cfRule type="cellIs" dxfId="16" priority="6" operator="equal">
      <formula>"Yes"</formula>
    </cfRule>
  </conditionalFormatting>
  <conditionalFormatting sqref="B44">
    <cfRule type="cellIs" dxfId="15" priority="11" operator="equal">
      <formula>"No"</formula>
    </cfRule>
    <cfRule type="cellIs" dxfId="14" priority="12" operator="equal">
      <formula>"Yes"</formula>
    </cfRule>
  </conditionalFormatting>
  <conditionalFormatting sqref="B77">
    <cfRule type="cellIs" dxfId="13" priority="1" operator="equal">
      <formula>"No"</formula>
    </cfRule>
    <cfRule type="cellIs" dxfId="1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BCEC-1515-499C-AE12-1355DDC127AA}">
  <sheetPr codeName="Sheet8"/>
  <dimension ref="A1:AI174"/>
  <sheetViews>
    <sheetView showGridLines="0" zoomScale="80" zoomScaleNormal="130" workbookViewId="0">
      <selection activeCell="W1" sqref="W1"/>
    </sheetView>
  </sheetViews>
  <sheetFormatPr defaultColWidth="8.7109375" defaultRowHeight="12.75" x14ac:dyDescent="0.25"/>
  <cols>
    <col min="1" max="1" width="3.570312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233</v>
      </c>
      <c r="B1" s="152"/>
      <c r="C1" s="152"/>
      <c r="D1" s="152"/>
      <c r="E1" s="152"/>
      <c r="F1" s="152"/>
      <c r="G1" s="152"/>
      <c r="H1" s="152"/>
      <c r="I1" s="152"/>
      <c r="J1" s="152"/>
      <c r="K1" s="152"/>
      <c r="L1" s="152"/>
      <c r="M1" s="152"/>
      <c r="N1" s="152"/>
      <c r="O1" s="152"/>
      <c r="P1" s="152"/>
      <c r="Q1" s="152"/>
      <c r="R1" s="152"/>
      <c r="S1" s="152"/>
      <c r="T1" s="152"/>
      <c r="AA1" s="72" t="s">
        <v>232</v>
      </c>
      <c r="AB1" s="73" t="str">
        <f>B8</f>
        <v>Reporting Month   -  April</v>
      </c>
    </row>
    <row r="2" spans="1:32" s="30" customFormat="1" ht="30" customHeight="1" x14ac:dyDescent="0.25">
      <c r="A2" s="154" t="s">
        <v>403</v>
      </c>
      <c r="B2" s="154"/>
      <c r="C2" s="154"/>
      <c r="D2" s="154"/>
      <c r="E2" s="154"/>
      <c r="F2" s="154"/>
      <c r="G2" s="154"/>
      <c r="H2" s="154"/>
      <c r="I2" s="154"/>
      <c r="J2" s="154"/>
      <c r="K2" s="154"/>
      <c r="L2" s="154"/>
      <c r="M2" s="154"/>
      <c r="N2" s="154"/>
      <c r="O2" s="154"/>
      <c r="P2" s="154"/>
      <c r="Q2" s="154"/>
      <c r="R2" s="154"/>
      <c r="S2" s="154"/>
      <c r="T2" s="154"/>
      <c r="AA2" s="72" t="s">
        <v>235</v>
      </c>
      <c r="AB2" s="75">
        <f>'Summary Report'!AB2</f>
        <v>46113</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188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tr">
        <f>'Summary Report'!B8</f>
        <v>Reporting Month   -  April</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209</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f>COUNTIFS('Data Export'!D$4:D$1742,BayPath!AB$2,'Data Export'!E$4:E$1742,BayPath!B$6,'Data Export'!R$4:R$1742,D17)+COUNTIFS('Data Export'!D$4:D$1742,BayPath!AB$2,'Data Export'!E$4:E$1742,BayPath!B$6,'Data Export'!X$4:X$1742,D17)+COUNTIFS('Data Export'!D$4:D$1742,BayPath!AB$2,'Data Export'!E$4:E$1742,BayPath!B$6,'Data Export'!AD$4:AD$1742,D17)+COUNTIFS('Data Export'!D$4:D$1742,BayPath!AB$2,'Data Export'!E$4:E$1742,BayPath!B$6,'Data Export'!AJ$4:AJ$1742,D17)+COUNTIFS('Data Export'!D$4:D$1742,BayPath!AB$2,'Data Export'!E$4:E$1742,BayPath!B$6,'Data Export'!AP$4:AP$1742,D17)</f>
        <v>0</v>
      </c>
      <c r="F17" s="46" t="str">
        <f>IF(E17&gt;0,E17/E$22,"-")</f>
        <v>-</v>
      </c>
      <c r="G17" s="47"/>
      <c r="H17" s="53">
        <f>SUMIFS('Data Export'!T$4:T$1742,'Data Export'!R$4:R$1742,BayPath!D17,'Data Export'!D$4:D$1742,BayPath!AB$2,'Data Export'!E$4:E$1742,BayPath!B$6)+ SUMIFS('Data Export'!Z$4:Z$1742,'Data Export'!X$4:X$1742,BayPath!D17,'Data Export'!D$4:D$1742,BayPath!AB$2,'Data Export'!E$4:E$1742,BayPath!B$6)+ SUMIFS('Data Export'!AF$4:AF$1742,'Data Export'!AD$4:AD$1742,BayPath!D17,'Data Export'!D$4:D$1742,BayPath!AB$2,'Data Export'!E$4:E$1742,BayPath!B$6)+ SUMIFS('Data Export'!AL$4:AL$1742,'Data Export'!AJ$4:AJ$1742,BayPath!D17,'Data Export'!D$4:D$1742,BayPath!AB$2,'Data Export'!E$4:E$1742,BayPath!B$6)+ SUMIFS('Data Export'!AR$4:AR$1742,'Data Export'!AP$4:AP$1742,BayPath!D17,'Data Export'!D$4:D$1742,BayPath!AB$2,'Data Export'!E$4:E$1742,BayPath!B$6)</f>
        <v>0</v>
      </c>
      <c r="I17" s="53">
        <f>SUMIFS('Data Export'!U$4:U$1742,'Data Export'!R$4:R$1742,BayPath!D17,'Data Export'!D$4:D$1742,BayPath!AB$2,'Data Export'!E$4:E$1742,BayPath!B$6)+ SUMIFS('Data Export'!AA$4:AA$1742,'Data Export'!X$4:X$1742,BayPath!D17,'Data Export'!D$4:D$1742,BayPath!AB$2,'Data Export'!E$4:E$1742,BayPath!B$6)+ SUMIFS('Data Export'!AG$4:AG$1742,'Data Export'!AD$4:AD$1742,BayPath!D17,'Data Export'!D$4:D$1742,BayPath!AB$2,'Data Export'!E$4:E$1742,BayPath!B$6)+ SUMIFS('Data Export'!AD$4:AD$1742,'Data Export'!AJ$4:AJ$1742,BayPath!D17,'Data Export'!D$4:D$1742,BayPath!AB$2,'Data Export'!E$4:E$1742,BayPath!B$6)+ SUMIFS('Data Export'!AS$4:AS$1742,'Data Export'!AP$4:AP$1742,BayPath!D17,'Data Export'!D$4:D$1742,BayPath!AB$2,'Data Export'!E$4:E$1742,BayPath!B$6)</f>
        <v>0</v>
      </c>
      <c r="J17" s="47"/>
      <c r="K17" s="46" t="str">
        <f>IF(P17&gt;0,P17/R17,"-")</f>
        <v>-</v>
      </c>
      <c r="L17" s="48" t="str">
        <f>IF(Q17&gt;0,Q17/R17,"-")</f>
        <v>-</v>
      </c>
      <c r="M17" s="14"/>
      <c r="N17" s="14"/>
      <c r="O17" s="10"/>
      <c r="P17" s="76">
        <f>COUNTIFS('Data Export'!D$4:D$1742,BayPath!AB$2,'Data Export'!E$4:E$1742,BayPath!B$6,'Data Export'!R$4:R$1742,D17,'Data Export'!V$4:V$1742,"Y")+COUNTIFS('Data Export'!D$4:D$1742,BayPath!AB$2,'Data Export'!E$4:E$1742,BayPath!B$6,'Data Export'!X$4:X$1742,D17,'Data Export'!AB$4:AB$1742,"Y")+COUNTIFS('Data Export'!D$4:D$1742,BayPath!AB$2,'Data Export'!E$4:E$1742,BayPath!B$6,'Data Export'!AD$4:AD$1742,D17,'Data Export'!AH$4:AH$1742,"Y")+COUNTIFS('Data Export'!D$4:D$1742,BayPath!AB$2,'Data Export'!E$4:E$1742,BayPath!B$6,'Data Export'!AJ$4:AJ$1742,D17,'Data Export'!AE$4:AE$1742,"Y")+COUNTIFS('Data Export'!D$4:D$1742,BayPath!AB$2,'Data Export'!E$4:E$1742,BayPath!B$6,'Data Export'!AP$4:AP$1742,D17,'Data Export'!AT$4:AT$1742,"Y")</f>
        <v>0</v>
      </c>
      <c r="Q17" s="76">
        <f>COUNTIFS('Data Export'!D$4:D$1742,BayPath!AB$2,'Data Export'!E$4:E$1742,BayPath!B$6,'Data Export'!R$4:R$1742,D17,'Data Export'!V$4:V$1742,"N")+COUNTIFS('Data Export'!D$4:D$1742,BayPath!AB$2,'Data Export'!E$4:E$1742,BayPath!B$6,'Data Export'!X$4:X$1742,D17,'Data Export'!AB$4:AB$1742,"N")+COUNTIFS('Data Export'!D$4:D$1742,BayPath!AB$2,'Data Export'!E$4:E$1742,BayPath!B$6,'Data Export'!AD$4:AD$1742,D17,'Data Export'!AH$4:AH$1742,"N")+COUNTIFS('Data Export'!D$4:D$1742,BayPath!AB$2,'Data Export'!E$4:E$1742,BayPath!B$6,'Data Export'!AJ$4:AJ$1742,D17,'Data Export'!AE$4:AE$1742,"N")+COUNTIFS('Data Export'!D$4:D$1742,BayPath!AB$2,'Data Export'!E$4:E$1742,BayPath!B$6,'Data Export'!AP$4:AP$1742,D17,'Data Export'!AT$4:AT$1742,"N")</f>
        <v>0</v>
      </c>
      <c r="R17" s="5">
        <f>SUM(P17:Q17)</f>
        <v>0</v>
      </c>
      <c r="S17" s="71"/>
      <c r="T17" s="71"/>
      <c r="AA17" s="73"/>
      <c r="AB17" s="75"/>
    </row>
    <row r="18" spans="1:28" ht="14.45" customHeight="1" x14ac:dyDescent="0.25">
      <c r="A18" s="23"/>
      <c r="D18" s="44" t="s">
        <v>128</v>
      </c>
      <c r="E18" s="45">
        <f>COUNTIFS('Data Export'!D$4:D$1742,BayPath!AB$2,'Data Export'!E$4:E$1742,BayPath!B$6,'Data Export'!R$4:R$1742,D18)+COUNTIFS('Data Export'!D$4:D$1742,BayPath!AB$2,'Data Export'!E$4:E$1742,BayPath!B$6,'Data Export'!X$4:X$1742,D18)+COUNTIFS('Data Export'!D$4:D$1742,BayPath!AB$2,'Data Export'!E$4:E$1742,BayPath!B$6,'Data Export'!AD$4:AD$1742,D18)+COUNTIFS('Data Export'!D$4:D$1742,BayPath!AB$2,'Data Export'!E$4:E$1742,BayPath!B$6,'Data Export'!AJ$4:AJ$1742,D18)+COUNTIFS('Data Export'!D$4:D$1742,BayPath!AB$2,'Data Export'!E$4:E$1742,BayPath!B$6,'Data Export'!AP$4:AP$1742,D18)</f>
        <v>0</v>
      </c>
      <c r="F18" s="46" t="str">
        <f>IF(E18&gt;0,E18/E$22,"-")</f>
        <v>-</v>
      </c>
      <c r="G18" s="47"/>
      <c r="H18" s="53">
        <f>SUMIFS('Data Export'!T$4:T$1742,'Data Export'!R$4:R$1742,BayPath!D18,'Data Export'!D$4:D$1742,BayPath!AB$2,'Data Export'!E$4:E$1742,BayPath!B$6)+ SUMIFS('Data Export'!Z$4:Z$1742,'Data Export'!X$4:X$1742,BayPath!D18,'Data Export'!D$4:D$1742,BayPath!AB$2,'Data Export'!E$4:E$1742,BayPath!B$6)+ SUMIFS('Data Export'!AF$4:AF$1742,'Data Export'!AD$4:AD$1742,BayPath!D18,'Data Export'!D$4:D$1742,BayPath!AB$2,'Data Export'!E$4:E$1742,BayPath!B$6)+ SUMIFS('Data Export'!AL$4:AL$1742,'Data Export'!AJ$4:AJ$1742,BayPath!D18,'Data Export'!D$4:D$1742,BayPath!AB$2,'Data Export'!E$4:E$1742,BayPath!B$6)+ SUMIFS('Data Export'!AR$4:AR$1742,'Data Export'!AP$4:AP$1742,BayPath!D18,'Data Export'!D$4:D$1742,BayPath!AB$2,'Data Export'!E$4:E$1742,BayPath!B$6)</f>
        <v>0</v>
      </c>
      <c r="I18" s="53">
        <f>SUMIFS('Data Export'!U$4:U$1742,'Data Export'!R$4:R$1742,BayPath!D18,'Data Export'!D$4:D$1742,BayPath!AB$2,'Data Export'!E$4:E$1742,BayPath!B$6)+ SUMIFS('Data Export'!AA$4:AA$1742,'Data Export'!X$4:X$1742,BayPath!D18,'Data Export'!D$4:D$1742,BayPath!AB$2,'Data Export'!E$4:E$1742,BayPath!B$6)+ SUMIFS('Data Export'!AG$4:AG$1742,'Data Export'!AD$4:AD$1742,BayPath!D18,'Data Export'!D$4:D$1742,BayPath!AB$2,'Data Export'!E$4:E$1742,BayPath!B$6)+ SUMIFS('Data Export'!AD$4:AD$1742,'Data Export'!AJ$4:AJ$1742,BayPath!D18,'Data Export'!D$4:D$1742,BayPath!AB$2,'Data Export'!E$4:E$1742,BayPath!B$6)+ SUMIFS('Data Export'!AS$4:AS$1742,'Data Export'!AP$4:AP$1742,BayPath!D18,'Data Export'!D$4:D$1742,BayPath!AB$2,'Data Export'!E$4:E$1742,BayPath!B$6)</f>
        <v>0</v>
      </c>
      <c r="J18" s="47"/>
      <c r="K18" s="46" t="str">
        <f t="shared" ref="K18:K20" si="0">IF(P18&gt;0,P18/R18,"-")</f>
        <v>-</v>
      </c>
      <c r="L18" s="48" t="str">
        <f>IF(Q18&gt;0,Q18/R18,"-")</f>
        <v>-</v>
      </c>
      <c r="M18" s="14"/>
      <c r="N18" s="14"/>
      <c r="O18" s="10"/>
      <c r="P18" s="76">
        <f>COUNTIFS('Data Export'!D$4:D$1742,BayPath!AB$2,'Data Export'!E$4:E$1742,BayPath!B$6,'Data Export'!R$4:R$1742,D18,'Data Export'!V$4:V$1742,"Y")+COUNTIFS('Data Export'!D$4:D$1742,BayPath!AB$2,'Data Export'!E$4:E$1742,BayPath!B$6,'Data Export'!X$4:X$1742,D18,'Data Export'!AB$4:AB$1742,"Y")+COUNTIFS('Data Export'!D$4:D$1742,BayPath!AB$2,'Data Export'!E$4:E$1742,BayPath!B$6,'Data Export'!AD$4:AD$1742,D18,'Data Export'!AH$4:AH$1742,"Y")+COUNTIFS('Data Export'!D$4:D$1742,BayPath!AB$2,'Data Export'!E$4:E$1742,BayPath!B$6,'Data Export'!AJ$4:AJ$1742,D18,'Data Export'!AE$4:AE$1742,"Y")+COUNTIFS('Data Export'!D$4:D$1742,BayPath!AB$2,'Data Export'!E$4:E$1742,BayPath!B$6,'Data Export'!AP$4:AP$1742,D18,'Data Export'!AT$4:AT$1742,"Y")</f>
        <v>0</v>
      </c>
      <c r="Q18" s="76">
        <f>COUNTIFS('Data Export'!D$4:D$1742,BayPath!AB$2,'Data Export'!E$4:E$1742,BayPath!B$6,'Data Export'!R$4:R$1742,D18,'Data Export'!V$4:V$1742,"N")+COUNTIFS('Data Export'!D$4:D$1742,BayPath!AB$2,'Data Export'!E$4:E$1742,BayPath!B$6,'Data Export'!X$4:X$1742,D18,'Data Export'!AB$4:AB$1742,"N")+COUNTIFS('Data Export'!D$4:D$1742,BayPath!AB$2,'Data Export'!E$4:E$1742,BayPath!B$6,'Data Export'!AD$4:AD$1742,D18,'Data Export'!AH$4:AH$1742,"N")+COUNTIFS('Data Export'!D$4:D$1742,BayPath!AB$2,'Data Export'!E$4:E$1742,BayPath!B$6,'Data Export'!AJ$4:AJ$1742,D18,'Data Export'!AE$4:AE$1742,"N")+COUNTIFS('Data Export'!D$4:D$1742,BayPath!AB$2,'Data Export'!E$4:E$1742,BayPath!B$6,'Data Export'!AP$4:AP$1742,D18,'Data Export'!AT$4:AT$1742,"N")</f>
        <v>0</v>
      </c>
      <c r="R18" s="5">
        <f t="shared" ref="R18:R22" si="1">SUM(P18:Q18)</f>
        <v>0</v>
      </c>
      <c r="S18" s="71"/>
      <c r="T18" s="71"/>
      <c r="AA18" s="73"/>
      <c r="AB18" s="75"/>
    </row>
    <row r="19" spans="1:28" ht="14.45" customHeight="1" x14ac:dyDescent="0.25">
      <c r="A19" s="23"/>
      <c r="D19" s="44" t="s">
        <v>126</v>
      </c>
      <c r="E19" s="45">
        <f>COUNTIFS('Data Export'!D$4:D$1742,BayPath!AB$2,'Data Export'!E$4:E$1742,BayPath!B$6,'Data Export'!R$4:R$1742,D19)+COUNTIFS('Data Export'!D$4:D$1742,BayPath!AB$2,'Data Export'!E$4:E$1742,BayPath!B$6,'Data Export'!X$4:X$1742,D19)+COUNTIFS('Data Export'!D$4:D$1742,BayPath!AB$2,'Data Export'!E$4:E$1742,BayPath!B$6,'Data Export'!AD$4:AD$1742,D19)+COUNTIFS('Data Export'!D$4:D$1742,BayPath!AB$2,'Data Export'!E$4:E$1742,BayPath!B$6,'Data Export'!AJ$4:AJ$1742,D19)+COUNTIFS('Data Export'!D$4:D$1742,BayPath!AB$2,'Data Export'!E$4:E$1742,BayPath!B$6,'Data Export'!AP$4:AP$1742,D19)</f>
        <v>0</v>
      </c>
      <c r="F19" s="46" t="str">
        <f t="shared" ref="F19:F22" si="2">IF(E19&gt;0,E19/E$22,"-")</f>
        <v>-</v>
      </c>
      <c r="G19" s="47"/>
      <c r="H19" s="53">
        <f>SUMIFS('Data Export'!T$4:T$1742,'Data Export'!R$4:R$1742,BayPath!D19,'Data Export'!D$4:D$1742,BayPath!AB$2,'Data Export'!E$4:E$1742,BayPath!B$6)+ SUMIFS('Data Export'!Z$4:Z$1742,'Data Export'!X$4:X$1742,BayPath!D19,'Data Export'!D$4:D$1742,BayPath!AB$2,'Data Export'!E$4:E$1742,BayPath!B$6)+ SUMIFS('Data Export'!AF$4:AF$1742,'Data Export'!AD$4:AD$1742,BayPath!D19,'Data Export'!D$4:D$1742,BayPath!AB$2,'Data Export'!E$4:E$1742,BayPath!B$6)+ SUMIFS('Data Export'!AL$4:AL$1742,'Data Export'!AJ$4:AJ$1742,BayPath!D19,'Data Export'!D$4:D$1742,BayPath!AB$2,'Data Export'!E$4:E$1742,BayPath!B$6)+ SUMIFS('Data Export'!AR$4:AR$1742,'Data Export'!AP$4:AP$1742,BayPath!D19,'Data Export'!D$4:D$1742,BayPath!AB$2,'Data Export'!E$4:E$1742,BayPath!B$6)</f>
        <v>0</v>
      </c>
      <c r="I19" s="53">
        <f>SUMIFS('Data Export'!U$4:U$1742,'Data Export'!R$4:R$1742,BayPath!D19,'Data Export'!D$4:D$1742,BayPath!AB$2,'Data Export'!E$4:E$1742,BayPath!B$6)+ SUMIFS('Data Export'!AA$4:AA$1742,'Data Export'!X$4:X$1742,BayPath!D19,'Data Export'!D$4:D$1742,BayPath!AB$2,'Data Export'!E$4:E$1742,BayPath!B$6)+ SUMIFS('Data Export'!AG$4:AG$1742,'Data Export'!AD$4:AD$1742,BayPath!D19,'Data Export'!D$4:D$1742,BayPath!AB$2,'Data Export'!E$4:E$1742,BayPath!B$6)+ SUMIFS('Data Export'!AD$4:AD$1742,'Data Export'!AJ$4:AJ$1742,BayPath!D19,'Data Export'!D$4:D$1742,BayPath!AB$2,'Data Export'!E$4:E$1742,BayPath!B$6)+ SUMIFS('Data Export'!AS$4:AS$1742,'Data Export'!AP$4:AP$1742,BayPath!D19,'Data Export'!D$4:D$1742,BayPath!AB$2,'Data Export'!E$4:E$1742,BayPath!B$6)</f>
        <v>0</v>
      </c>
      <c r="J19" s="47"/>
      <c r="K19" s="46" t="str">
        <f t="shared" si="0"/>
        <v>-</v>
      </c>
      <c r="L19" s="48" t="str">
        <f>IF(Q19&gt;0,Q19/R19,"-")</f>
        <v>-</v>
      </c>
      <c r="M19" s="14"/>
      <c r="N19" s="14"/>
      <c r="O19" s="10"/>
      <c r="P19" s="76">
        <f>COUNTIFS('Data Export'!D$4:D$1742,BayPath!AB$2,'Data Export'!E$4:E$1742,BayPath!B$6,'Data Export'!R$4:R$1742,D19,'Data Export'!V$4:V$1742,"Y")+COUNTIFS('Data Export'!D$4:D$1742,BayPath!AB$2,'Data Export'!E$4:E$1742,BayPath!B$6,'Data Export'!X$4:X$1742,D19,'Data Export'!AB$4:AB$1742,"Y")+COUNTIFS('Data Export'!D$4:D$1742,BayPath!AB$2,'Data Export'!E$4:E$1742,BayPath!B$6,'Data Export'!AD$4:AD$1742,D19,'Data Export'!AH$4:AH$1742,"Y")+COUNTIFS('Data Export'!D$4:D$1742,BayPath!AB$2,'Data Export'!E$4:E$1742,BayPath!B$6,'Data Export'!AJ$4:AJ$1742,D19,'Data Export'!AE$4:AE$1742,"Y")+COUNTIFS('Data Export'!D$4:D$1742,BayPath!AB$2,'Data Export'!E$4:E$1742,BayPath!B$6,'Data Export'!AP$4:AP$1742,D19,'Data Export'!AT$4:AT$1742,"Y")</f>
        <v>0</v>
      </c>
      <c r="Q19" s="76">
        <f>COUNTIFS('Data Export'!D$4:D$1742,BayPath!AB$2,'Data Export'!E$4:E$1742,BayPath!B$6,'Data Export'!R$4:R$1742,D19,'Data Export'!V$4:V$1742,"N")+COUNTIFS('Data Export'!D$4:D$1742,BayPath!AB$2,'Data Export'!E$4:E$1742,BayPath!B$6,'Data Export'!X$4:X$1742,D19,'Data Export'!AB$4:AB$1742,"N")+COUNTIFS('Data Export'!D$4:D$1742,BayPath!AB$2,'Data Export'!E$4:E$1742,BayPath!B$6,'Data Export'!AD$4:AD$1742,D19,'Data Export'!AH$4:AH$1742,"N")+COUNTIFS('Data Export'!D$4:D$1742,BayPath!AB$2,'Data Export'!E$4:E$1742,BayPath!B$6,'Data Export'!AJ$4:AJ$1742,D19,'Data Export'!AE$4:AE$1742,"N")+COUNTIFS('Data Export'!D$4:D$1742,BayPath!AB$2,'Data Export'!E$4:E$1742,BayPath!B$6,'Data Export'!AP$4:AP$1742,D19,'Data Export'!AT$4:AT$1742,"N")</f>
        <v>0</v>
      </c>
      <c r="R19" s="5">
        <f t="shared" si="1"/>
        <v>0</v>
      </c>
      <c r="S19" s="71"/>
      <c r="T19" s="71"/>
      <c r="AA19" s="73"/>
      <c r="AB19" s="75"/>
    </row>
    <row r="20" spans="1:28" ht="14.45" customHeight="1" x14ac:dyDescent="0.25">
      <c r="A20" s="25"/>
      <c r="D20" s="44" t="s">
        <v>112</v>
      </c>
      <c r="E20" s="45">
        <f>COUNTIFS('Data Export'!D$4:D$1742,BayPath!AB$2,'Data Export'!E$4:E$1742,BayPath!B$6,'Data Export'!R$4:R$1742,D20)+COUNTIFS('Data Export'!D$4:D$1742,BayPath!AB$2,'Data Export'!E$4:E$1742,BayPath!B$6,'Data Export'!X$4:X$1742,D20)+COUNTIFS('Data Export'!D$4:D$1742,BayPath!AB$2,'Data Export'!E$4:E$1742,BayPath!B$6,'Data Export'!AD$4:AD$1742,D20)+COUNTIFS('Data Export'!D$4:D$1742,BayPath!AB$2,'Data Export'!E$4:E$1742,BayPath!B$6,'Data Export'!AJ$4:AJ$1742,D20)+COUNTIFS('Data Export'!D$4:D$1742,BayPath!AB$2,'Data Export'!E$4:E$1742,BayPath!B$6,'Data Export'!AP$4:AP$1742,D20)</f>
        <v>0</v>
      </c>
      <c r="F20" s="46" t="str">
        <f t="shared" si="2"/>
        <v>-</v>
      </c>
      <c r="G20" s="47"/>
      <c r="H20" s="53">
        <f>SUMIFS('Data Export'!T$4:T$1742,'Data Export'!R$4:R$1742,BayPath!D20,'Data Export'!D$4:D$1742,BayPath!AB$2,'Data Export'!E$4:E$1742,BayPath!B$6)+ SUMIFS('Data Export'!Z$4:Z$1742,'Data Export'!X$4:X$1742,BayPath!D20,'Data Export'!D$4:D$1742,BayPath!AB$2,'Data Export'!E$4:E$1742,BayPath!B$6)+ SUMIFS('Data Export'!AF$4:AF$1742,'Data Export'!AD$4:AD$1742,BayPath!D20,'Data Export'!D$4:D$1742,BayPath!AB$2,'Data Export'!E$4:E$1742,BayPath!B$6)+ SUMIFS('Data Export'!AL$4:AL$1742,'Data Export'!AJ$4:AJ$1742,BayPath!D20,'Data Export'!D$4:D$1742,BayPath!AB$2,'Data Export'!E$4:E$1742,BayPath!B$6)+ SUMIFS('Data Export'!AR$4:AR$1742,'Data Export'!AP$4:AP$1742,BayPath!D20,'Data Export'!D$4:D$1742,BayPath!AB$2,'Data Export'!E$4:E$1742,BayPath!B$6)</f>
        <v>0</v>
      </c>
      <c r="I20" s="53">
        <f>SUMIFS('Data Export'!U$4:U$1742,'Data Export'!R$4:R$1742,BayPath!D20,'Data Export'!D$4:D$1742,BayPath!AB$2,'Data Export'!E$4:E$1742,BayPath!B$6)+ SUMIFS('Data Export'!AA$4:AA$1742,'Data Export'!X$4:X$1742,BayPath!D20,'Data Export'!D$4:D$1742,BayPath!AB$2,'Data Export'!E$4:E$1742,BayPath!B$6)+ SUMIFS('Data Export'!AG$4:AG$1742,'Data Export'!AD$4:AD$1742,BayPath!D20,'Data Export'!D$4:D$1742,BayPath!AB$2,'Data Export'!E$4:E$1742,BayPath!B$6)+ SUMIFS('Data Export'!AD$4:AD$1742,'Data Export'!AJ$4:AJ$1742,BayPath!D20,'Data Export'!D$4:D$1742,BayPath!AB$2,'Data Export'!E$4:E$1742,BayPath!B$6)+ SUMIFS('Data Export'!AS$4:AS$1742,'Data Export'!AP$4:AP$1742,BayPath!D20,'Data Export'!D$4:D$1742,BayPath!AB$2,'Data Export'!E$4:E$1742,BayPath!B$6)</f>
        <v>0</v>
      </c>
      <c r="J20" s="47"/>
      <c r="K20" s="46" t="str">
        <f t="shared" si="0"/>
        <v>-</v>
      </c>
      <c r="L20" s="48" t="str">
        <f>IF(Q20&gt;0,Q20/R20,"-")</f>
        <v>-</v>
      </c>
      <c r="M20" s="14"/>
      <c r="N20" s="14"/>
      <c r="O20" s="10"/>
      <c r="P20" s="76">
        <f>COUNTIFS('Data Export'!D$4:D$1742,BayPath!AB$2,'Data Export'!E$4:E$1742,BayPath!B$6,'Data Export'!R$4:R$1742,D20,'Data Export'!V$4:V$1742,"Y")+COUNTIFS('Data Export'!D$4:D$1742,BayPath!AB$2,'Data Export'!E$4:E$1742,BayPath!B$6,'Data Export'!X$4:X$1742,D20,'Data Export'!AB$4:AB$1742,"Y")+COUNTIFS('Data Export'!D$4:D$1742,BayPath!AB$2,'Data Export'!E$4:E$1742,BayPath!B$6,'Data Export'!AD$4:AD$1742,D20,'Data Export'!AH$4:AH$1742,"Y")+COUNTIFS('Data Export'!D$4:D$1742,BayPath!AB$2,'Data Export'!E$4:E$1742,BayPath!B$6,'Data Export'!AJ$4:AJ$1742,D20,'Data Export'!AE$4:AE$1742,"Y")+COUNTIFS('Data Export'!D$4:D$1742,BayPath!AB$2,'Data Export'!E$4:E$1742,BayPath!B$6,'Data Export'!AP$4:AP$1742,D20,'Data Export'!AT$4:AT$1742,"Y")</f>
        <v>0</v>
      </c>
      <c r="Q20" s="76">
        <f>COUNTIFS('Data Export'!D$4:D$1742,BayPath!AB$2,'Data Export'!E$4:E$1742,BayPath!B$6,'Data Export'!R$4:R$1742,D20,'Data Export'!V$4:V$1742,"N")+COUNTIFS('Data Export'!D$4:D$1742,BayPath!AB$2,'Data Export'!E$4:E$1742,BayPath!B$6,'Data Export'!X$4:X$1742,D20,'Data Export'!AB$4:AB$1742,"N")+COUNTIFS('Data Export'!D$4:D$1742,BayPath!AB$2,'Data Export'!E$4:E$1742,BayPath!B$6,'Data Export'!AD$4:AD$1742,D20,'Data Export'!AH$4:AH$1742,"N")+COUNTIFS('Data Export'!D$4:D$1742,BayPath!AB$2,'Data Export'!E$4:E$1742,BayPath!B$6,'Data Export'!AJ$4:AJ$1742,D20,'Data Export'!AE$4:AE$1742,"N")+COUNTIFS('Data Export'!D$4:D$1742,BayPath!AB$2,'Data Export'!E$4:E$1742,BayPath!B$6,'Data Export'!AP$4:AP$1742,D20,'Data Export'!AT$4:AT$1742,"N")</f>
        <v>0</v>
      </c>
      <c r="R20" s="5">
        <f t="shared" si="1"/>
        <v>0</v>
      </c>
      <c r="S20" s="71"/>
      <c r="T20" s="71"/>
      <c r="AA20" s="73"/>
      <c r="AB20" s="75"/>
    </row>
    <row r="21" spans="1:28" ht="9" customHeight="1" x14ac:dyDescent="0.25">
      <c r="A21" s="25"/>
      <c r="D21" s="29"/>
      <c r="E21" s="49"/>
      <c r="F21" s="14"/>
      <c r="G21" s="10"/>
      <c r="H21" s="10"/>
      <c r="I21" s="10"/>
      <c r="J21" s="10"/>
      <c r="K21" s="14"/>
      <c r="L21" s="50"/>
      <c r="M21" s="14"/>
      <c r="N21" s="14"/>
      <c r="O21" s="10"/>
      <c r="P21" s="5"/>
      <c r="Q21" s="5"/>
      <c r="R21" s="5"/>
      <c r="S21" s="71"/>
      <c r="T21" s="71"/>
      <c r="AA21" s="73"/>
      <c r="AB21" s="75"/>
    </row>
    <row r="22" spans="1:28" ht="14.45" customHeight="1" x14ac:dyDescent="0.25">
      <c r="A22" s="25"/>
      <c r="D22" s="28" t="s">
        <v>212</v>
      </c>
      <c r="E22" s="63">
        <f>SUM(E17:E20)</f>
        <v>0</v>
      </c>
      <c r="F22" s="64" t="str">
        <f t="shared" si="2"/>
        <v>-</v>
      </c>
      <c r="G22" s="65"/>
      <c r="H22" s="65">
        <f>SUM(H17:H20)</f>
        <v>0</v>
      </c>
      <c r="I22" s="65">
        <f t="shared" ref="I22:Q22" si="3">SUM(I17:I20)</f>
        <v>0</v>
      </c>
      <c r="J22" s="65"/>
      <c r="K22" s="64" t="str">
        <f>IF(P22&gt;0,P22/R22,"-")</f>
        <v>-</v>
      </c>
      <c r="L22" s="66" t="str">
        <f>IF(Q22&gt;0,Q22/R22,"-")</f>
        <v>-</v>
      </c>
      <c r="M22" s="14"/>
      <c r="N22" s="14"/>
      <c r="O22" s="10"/>
      <c r="P22" s="5">
        <f t="shared" si="3"/>
        <v>0</v>
      </c>
      <c r="Q22" s="5">
        <f t="shared" si="3"/>
        <v>0</v>
      </c>
      <c r="R22" s="5">
        <f t="shared" si="1"/>
        <v>0</v>
      </c>
      <c r="S22" s="71"/>
      <c r="T22" s="71"/>
      <c r="AA22" s="73"/>
      <c r="AB22" s="75"/>
    </row>
    <row r="23" spans="1:28" ht="9" customHeight="1" x14ac:dyDescent="0.25">
      <c r="A23" s="25"/>
      <c r="E23" s="54"/>
      <c r="F23" s="55"/>
      <c r="G23" s="55"/>
      <c r="H23" s="55"/>
      <c r="I23" s="55"/>
      <c r="J23" s="55"/>
      <c r="K23" s="55"/>
      <c r="L23" s="56"/>
      <c r="P23" s="71"/>
      <c r="Q23" s="71"/>
      <c r="R23" s="71"/>
      <c r="S23" s="71"/>
      <c r="T23" s="71"/>
      <c r="AA23" s="73"/>
      <c r="AB23" s="75"/>
    </row>
    <row r="24" spans="1:28" x14ac:dyDescent="0.25">
      <c r="A24" s="25"/>
      <c r="P24" s="71"/>
      <c r="Q24" s="71"/>
      <c r="R24" s="71"/>
      <c r="S24" s="71"/>
      <c r="T24" s="71"/>
      <c r="AA24" s="73"/>
      <c r="AB24" s="75"/>
    </row>
    <row r="25" spans="1:28" x14ac:dyDescent="0.25">
      <c r="A25" s="25"/>
      <c r="AA25" s="73"/>
      <c r="AB25" s="75"/>
    </row>
    <row r="26" spans="1:28" x14ac:dyDescent="0.25">
      <c r="A26" s="25"/>
      <c r="AA26" s="73"/>
      <c r="AB26" s="75"/>
    </row>
    <row r="27" spans="1:28" ht="20.100000000000001" customHeight="1" x14ac:dyDescent="0.25">
      <c r="C27" s="40"/>
      <c r="D27" s="40"/>
      <c r="AA27" s="73"/>
      <c r="AB27" s="75"/>
    </row>
    <row r="28" spans="1:28" ht="6" customHeight="1" x14ac:dyDescent="0.25">
      <c r="AA28" s="73"/>
      <c r="AB28" s="75"/>
    </row>
    <row r="29" spans="1:28" ht="30" customHeight="1" x14ac:dyDescent="0.25">
      <c r="B29" s="39" t="s">
        <v>214</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f>COUNTIFS('Data Export'!D$4:D$1742,BayPath!AB$2,'Data Export'!E$4:E$1742,BayPath!B$6,'Data Export'!AV$4:AV$1742,D32)+COUNTIFS('Data Export'!D$4:D$1742,BayPath!AB$2,'Data Export'!E$4:E$1742,BayPath!B$6,'Data Export'!BB$4:BB$1742,D32)+COUNTIFS('Data Export'!D$4:D$1742,BayPath!AB$2,'Data Export'!E$4:E$1742,BayPath!B$6,'Data Export'!BH$4:BH$1742,D32)+COUNTIFS('Data Export'!D$4:D$1742,BayPath!AB$2,'Data Export'!E$4:E$1742,BayPath!B$6,'Data Export'!BE$4:BE$1742,D32)+COUNTIFS('Data Export'!D$4:D$1742,BayPath!AB$2,'Data Export'!E$4:E$1742,BayPath!B$6,'Data Export'!BT$4:BT$1742,D32)</f>
        <v>0</v>
      </c>
      <c r="F32" s="46" t="str">
        <f>IF(E32&gt;0,E32/E$37,"-")</f>
        <v>-</v>
      </c>
      <c r="G32" s="47"/>
      <c r="H32" s="53">
        <f>SUMIFS('Data Export'!AX$4:AX$1742,'Data Export'!AV$4:AV$1742,BayPath!D32,'Data Export'!D$4:D$1742,BayPath!AB$2,'Data Export'!E$4:E$1742,BayPath!B$6)+ SUMIFS('Data Export'!BD$4:BD$1742,'Data Export'!BB$4:BB$1742,BayPath!D32,'Data Export'!D$4:D$1742,BayPath!AB$2,'Data Export'!E$4:E$1742,BayPath!B$6)+ SUMIFS('Data Export'!BJ$4:BJ$1742,'Data Export'!BH$4:BH$1742,BayPath!D32,'Data Export'!D$4:D$1742,BayPath!AB$2,'Data Export'!E$4:E$1742,BayPath!B$6)+ SUMIFS('Data Export'!BP$4:BP$1742,'Data Export'!BE$4:BE$1742,BayPath!D32,'Data Export'!D$4:D$1742,BayPath!AB$2,'Data Export'!E$4:E$1742,BayPath!B$6)+ SUMIFS('Data Export'!BV$4:BV$1742,'Data Export'!BT$4:BT$1742,BayPath!D32,'Data Export'!D$4:D$1742,BayPath!AB$2,'Data Export'!E$4:E$1742,BayPath!B$6)</f>
        <v>0</v>
      </c>
      <c r="I32" s="53">
        <f>SUMIFS('Data Export'!AY$4:AY$1742,'Data Export'!AV$4:AV$1742,BayPath!D32,'Data Export'!D$4:D$1742,BayPath!AB$2,'Data Export'!E$4:E$1742,BayPath!B$6)+ SUMIFS('Data Export'!BE$4:BE$1742,'Data Export'!BB$4:BB$1742,BayPath!D32,'Data Export'!D$4:D$1742,BayPath!AB$2,'Data Export'!E$4:E$1742,BayPath!B$6)+ SUMIFS('Data Export'!BK$4:BK$1742,'Data Export'!BH$4:BH$1742,BayPath!D32,'Data Export'!D$4:D$1742,BayPath!AB$2,'Data Export'!E$4:E$1742,BayPath!B$6)+ SUMIFS('Data Export'!BQ$4:BQ$1742,'Data Export'!BE$4:BE$1742,BayPath!D32,'Data Export'!D$4:D$1742,BayPath!AB$2,'Data Export'!E$4:E$1742,BayPath!B$6)+ SUMIFS('Data Export'!BW$4:BW$1742,'Data Export'!BT$4:BT$1742,BayPath!D32,'Data Export'!D$4:D$1742,BayPath!AB$2,'Data Export'!E$4:E$1742,BayPath!B$6)</f>
        <v>0</v>
      </c>
      <c r="J32" s="47"/>
      <c r="K32" s="46" t="str">
        <f>IF(P32&gt;0,P32/R32,"-")</f>
        <v>-</v>
      </c>
      <c r="L32" s="48" t="str">
        <f>IF(Q32&gt;0,Q32/R32,"-")</f>
        <v>-</v>
      </c>
      <c r="M32" s="14"/>
      <c r="N32" s="14"/>
      <c r="O32" s="10"/>
      <c r="P32" s="76">
        <f>COUNTIFS('Data Export'!D$4:D$1742,BayPath!AB$2,'Data Export'!E$4:E$1742,BayPath!B$6,'Data Export'!AV$4:AV$1742,D32,'Data Export'!AZ$4:AZ$1742,"Y")+COUNTIFS('Data Export'!D$4:D$1742,BayPath!AB$2,'Data Export'!E$4:E$1742,BayPath!B$6,'Data Export'!BB$4:BB$1742,D32,'Data Export'!BF$4:BF$1742,"Y")+COUNTIFS('Data Export'!D$4:D$1742,BayPath!AB$2,'Data Export'!E$4:E$1742,BayPath!B$6,'Data Export'!BH$4:BH$1742,D32,'Data Export'!BL$4:BL$1742,"Y")+COUNTIFS('Data Export'!D$4:D$1742,BayPath!AB$2,'Data Export'!E$4:E$1742,BayPath!B$6,'Data Export'!BE$4:BE$1742,D32,'Data Export'!BR$4:BR$1742,"Y")+COUNTIFS('Data Export'!D$4:D$1742,BayPath!AB$2,'Data Export'!E$4:E$1742,BayPath!B$6,'Data Export'!BT$4:BT$1742,D32,'Data Export'!BX$4:BX$1742,"Y")</f>
        <v>0</v>
      </c>
      <c r="Q32" s="76">
        <f>COUNTIFS('Data Export'!D$4:D$1742,BayPath!AB$2,'Data Export'!E$4:E$1742,BayPath!B$6,'Data Export'!AV$4:AV$1742,D32,'Data Export'!AZ$4:AZ$1742,"N")+COUNTIFS('Data Export'!D$4:D$1742,BayPath!AB$2,'Data Export'!E$4:E$1742,BayPath!B$6,'Data Export'!BB$4:BB$1742,D32,'Data Export'!BF$4:BF$1742,"N")+COUNTIFS('Data Export'!D$4:D$1742,BayPath!AB$2,'Data Export'!E$4:E$1742,BayPath!B$6,'Data Export'!BH$4:BH$1742,D32,'Data Export'!BL$4:BL$1742,"N")+COUNTIFS('Data Export'!D$4:D$1742,BayPath!AB$2,'Data Export'!E$4:E$1742,BayPath!B$6,'Data Export'!BE$4:BE$1742,D32,'Data Export'!BR$4:BR$1742,"N")+COUNTIFS('Data Export'!D$4:D$1742,BayPath!AB$2,'Data Export'!E$4:E$1742,BayPath!B$6,'Data Export'!BT$4:BT$1742,D32,'Data Export'!BX$4:BX$1742,"N")</f>
        <v>0</v>
      </c>
      <c r="R32" s="5">
        <f>SUM(P32:Q32)</f>
        <v>0</v>
      </c>
      <c r="S32" s="71"/>
      <c r="T32" s="71"/>
    </row>
    <row r="33" spans="1:20" ht="14.45" customHeight="1" x14ac:dyDescent="0.25">
      <c r="A33" s="25"/>
      <c r="D33" s="44" t="s">
        <v>128</v>
      </c>
      <c r="E33" s="45">
        <f>COUNTIFS('Data Export'!D$4:D$1742,BayPath!AB$2,'Data Export'!E$4:E$1742,BayPath!B$6,'Data Export'!AV$4:AV$1742,D33)+COUNTIFS('Data Export'!D$4:D$1742,BayPath!AB$2,'Data Export'!E$4:E$1742,BayPath!B$6,'Data Export'!BB$4:BB$1742,D33)+COUNTIFS('Data Export'!D$4:D$1742,BayPath!AB$2,'Data Export'!E$4:E$1742,BayPath!B$6,'Data Export'!BH$4:BH$1742,D33)+COUNTIFS('Data Export'!D$4:D$1742,BayPath!AB$2,'Data Export'!E$4:E$1742,BayPath!B$6,'Data Export'!BE$4:BE$1742,D33)+COUNTIFS('Data Export'!D$4:D$1742,BayPath!AB$2,'Data Export'!E$4:E$1742,BayPath!B$6,'Data Export'!BT$4:BT$1742,D33)</f>
        <v>0</v>
      </c>
      <c r="F33" s="46" t="str">
        <f t="shared" ref="F33:F37" si="4">IF(E33&gt;0,E33/E$37,"-")</f>
        <v>-</v>
      </c>
      <c r="G33" s="47"/>
      <c r="H33" s="53">
        <f>SUMIFS('Data Export'!AX$4:AX$1742,'Data Export'!AV$4:AV$1742,BayPath!D33,'Data Export'!D$4:D$1742,BayPath!AB$2,'Data Export'!E$4:E$1742,BayPath!B$6)+ SUMIFS('Data Export'!BD$4:BD$1742,'Data Export'!BB$4:BB$1742,BayPath!D33,'Data Export'!D$4:D$1742,BayPath!AB$2,'Data Export'!E$4:E$1742,BayPath!B$6)+ SUMIFS('Data Export'!BJ$4:BJ$1742,'Data Export'!BH$4:BH$1742,BayPath!D33,'Data Export'!D$4:D$1742,BayPath!AB$2,'Data Export'!E$4:E$1742,BayPath!B$6)+ SUMIFS('Data Export'!BP$4:BP$1742,'Data Export'!BE$4:BE$1742,BayPath!D33,'Data Export'!D$4:D$1742,BayPath!AB$2,'Data Export'!E$4:E$1742,BayPath!B$6)+ SUMIFS('Data Export'!BV$4:BV$1742,'Data Export'!BT$4:BT$1742,BayPath!D33,'Data Export'!D$4:D$1742,BayPath!AB$2,'Data Export'!E$4:E$1742,BayPath!B$6)</f>
        <v>0</v>
      </c>
      <c r="I33" s="53">
        <f>SUMIFS('Data Export'!AY$4:AY$1742,'Data Export'!AV$4:AV$1742,BayPath!D33,'Data Export'!D$4:D$1742,BayPath!AB$2,'Data Export'!E$4:E$1742,BayPath!B$6)+ SUMIFS('Data Export'!BE$4:BE$1742,'Data Export'!BB$4:BB$1742,BayPath!D33,'Data Export'!D$4:D$1742,BayPath!AB$2,'Data Export'!E$4:E$1742,BayPath!B$6)+ SUMIFS('Data Export'!BK$4:BK$1742,'Data Export'!BH$4:BH$1742,BayPath!D33,'Data Export'!D$4:D$1742,BayPath!AB$2,'Data Export'!E$4:E$1742,BayPath!B$6)+ SUMIFS('Data Export'!BQ$4:BQ$1742,'Data Export'!BE$4:BE$1742,BayPath!D33,'Data Export'!D$4:D$1742,BayPath!AB$2,'Data Export'!E$4:E$1742,BayPath!B$6)+ SUMIFS('Data Export'!BW$4:BW$1742,'Data Export'!BT$4:BT$1742,BayPath!D33,'Data Export'!D$4:D$1742,BayPath!AB$2,'Data Export'!E$4:E$1742,BayPath!B$6)</f>
        <v>0</v>
      </c>
      <c r="J33" s="47"/>
      <c r="K33" s="46" t="str">
        <f t="shared" ref="K33:K35" si="5">IF(P33&gt;0,P33/R33,"-")</f>
        <v>-</v>
      </c>
      <c r="L33" s="48" t="str">
        <f>IF(Q33&gt;0,Q33/R33,"-")</f>
        <v>-</v>
      </c>
      <c r="M33" s="14"/>
      <c r="N33" s="14"/>
      <c r="O33" s="10"/>
      <c r="P33" s="76">
        <f>COUNTIFS('Data Export'!D$4:D$1742,BayPath!AB$2,'Data Export'!E$4:E$1742,BayPath!B$6,'Data Export'!AV$4:AV$1742,D33,'Data Export'!AZ$4:AZ$1742,"Y")+COUNTIFS('Data Export'!D$4:D$1742,BayPath!AB$2,'Data Export'!E$4:E$1742,BayPath!B$6,'Data Export'!BB$4:BB$1742,D33,'Data Export'!BF$4:BF$1742,"Y")+COUNTIFS('Data Export'!D$4:D$1742,BayPath!AB$2,'Data Export'!E$4:E$1742,BayPath!B$6,'Data Export'!BH$4:BH$1742,D33,'Data Export'!BL$4:BL$1742,"Y")+COUNTIFS('Data Export'!D$4:D$1742,BayPath!AB$2,'Data Export'!E$4:E$1742,BayPath!B$6,'Data Export'!BE$4:BE$1742,D33,'Data Export'!BR$4:BR$1742,"Y")+COUNTIFS('Data Export'!D$4:D$1742,BayPath!AB$2,'Data Export'!E$4:E$1742,BayPath!B$6,'Data Export'!BT$4:BT$1742,D33,'Data Export'!BX$4:BX$1742,"Y")</f>
        <v>0</v>
      </c>
      <c r="Q33" s="76">
        <f>COUNTIFS('Data Export'!D$4:D$1742,BayPath!AB$2,'Data Export'!E$4:E$1742,BayPath!B$6,'Data Export'!AV$4:AV$1742,D33,'Data Export'!AZ$4:AZ$1742,"N")+COUNTIFS('Data Export'!D$4:D$1742,BayPath!AB$2,'Data Export'!E$4:E$1742,BayPath!B$6,'Data Export'!BB$4:BB$1742,D33,'Data Export'!BF$4:BF$1742,"N")+COUNTIFS('Data Export'!D$4:D$1742,BayPath!AB$2,'Data Export'!E$4:E$1742,BayPath!B$6,'Data Export'!BH$4:BH$1742,D33,'Data Export'!BL$4:BL$1742,"N")+COUNTIFS('Data Export'!D$4:D$1742,BayPath!AB$2,'Data Export'!E$4:E$1742,BayPath!B$6,'Data Export'!BE$4:BE$1742,D33,'Data Export'!BR$4:BR$1742,"N")+COUNTIFS('Data Export'!D$4:D$1742,BayPath!AB$2,'Data Export'!E$4:E$1742,BayPath!B$6,'Data Export'!BT$4:BT$1742,D33,'Data Export'!BX$4:BX$1742,"N")</f>
        <v>0</v>
      </c>
      <c r="R33" s="5">
        <f t="shared" ref="R33:R37" si="6">SUM(P33:Q33)</f>
        <v>0</v>
      </c>
      <c r="S33" s="71"/>
      <c r="T33" s="71"/>
    </row>
    <row r="34" spans="1:20" ht="14.45" customHeight="1" x14ac:dyDescent="0.25">
      <c r="D34" s="44" t="s">
        <v>126</v>
      </c>
      <c r="E34" s="45">
        <f>COUNTIFS('Data Export'!D$4:D$1742,BayPath!AB$2,'Data Export'!E$4:E$1742,BayPath!B$6,'Data Export'!AV$4:AV$1742,D34)+COUNTIFS('Data Export'!D$4:D$1742,BayPath!AB$2,'Data Export'!E$4:E$1742,BayPath!B$6,'Data Export'!BB$4:BB$1742,D34)+COUNTIFS('Data Export'!D$4:D$1742,BayPath!AB$2,'Data Export'!E$4:E$1742,BayPath!B$6,'Data Export'!BH$4:BH$1742,D34)+COUNTIFS('Data Export'!D$4:D$1742,BayPath!AB$2,'Data Export'!E$4:E$1742,BayPath!B$6,'Data Export'!BE$4:BE$1742,D34)+COUNTIFS('Data Export'!D$4:D$1742,BayPath!AB$2,'Data Export'!E$4:E$1742,BayPath!B$6,'Data Export'!BT$4:BT$1742,D34)</f>
        <v>0</v>
      </c>
      <c r="F34" s="46" t="str">
        <f>IF(E34&gt;0,E34/E$37,"-")</f>
        <v>-</v>
      </c>
      <c r="G34" s="47"/>
      <c r="H34" s="53">
        <f>SUMIFS('Data Export'!AX$4:AX$1742,'Data Export'!AV$4:AV$1742,BayPath!D34,'Data Export'!D$4:D$1742,BayPath!AB$2,'Data Export'!E$4:E$1742,BayPath!B$6)+ SUMIFS('Data Export'!BD$4:BD$1742,'Data Export'!BB$4:BB$1742,BayPath!D34,'Data Export'!D$4:D$1742,BayPath!AB$2,'Data Export'!E$4:E$1742,BayPath!B$6)+ SUMIFS('Data Export'!BJ$4:BJ$1742,'Data Export'!BH$4:BH$1742,BayPath!D34,'Data Export'!D$4:D$1742,BayPath!AB$2,'Data Export'!E$4:E$1742,BayPath!B$6)+ SUMIFS('Data Export'!BP$4:BP$1742,'Data Export'!BE$4:BE$1742,BayPath!D34,'Data Export'!D$4:D$1742,BayPath!AB$2,'Data Export'!E$4:E$1742,BayPath!B$6)+ SUMIFS('Data Export'!BV$4:BV$1742,'Data Export'!BT$4:BT$1742,BayPath!D34,'Data Export'!D$4:D$1742,BayPath!AB$2,'Data Export'!E$4:E$1742,BayPath!B$6)</f>
        <v>0</v>
      </c>
      <c r="I34" s="53">
        <f>SUMIFS('Data Export'!AY$4:AY$1742,'Data Export'!AV$4:AV$1742,BayPath!D34,'Data Export'!D$4:D$1742,BayPath!AB$2,'Data Export'!E$4:E$1742,BayPath!B$6)+ SUMIFS('Data Export'!BE$4:BE$1742,'Data Export'!BB$4:BB$1742,BayPath!D34,'Data Export'!D$4:D$1742,BayPath!AB$2,'Data Export'!E$4:E$1742,BayPath!B$6)+ SUMIFS('Data Export'!BK$4:BK$1742,'Data Export'!BH$4:BH$1742,BayPath!D34,'Data Export'!D$4:D$1742,BayPath!AB$2,'Data Export'!E$4:E$1742,BayPath!B$6)+ SUMIFS('Data Export'!BQ$4:BQ$1742,'Data Export'!BE$4:BE$1742,BayPath!D34,'Data Export'!D$4:D$1742,BayPath!AB$2,'Data Export'!E$4:E$1742,BayPath!B$6)+ SUMIFS('Data Export'!BW$4:BW$1742,'Data Export'!BT$4:BT$1742,BayPath!D34,'Data Export'!D$4:D$1742,BayPath!AB$2,'Data Export'!E$4:E$1742,BayPath!B$6)</f>
        <v>0</v>
      </c>
      <c r="J34" s="47"/>
      <c r="K34" s="46" t="str">
        <f t="shared" si="5"/>
        <v>-</v>
      </c>
      <c r="L34" s="48" t="str">
        <f>IF(Q34&gt;0,Q34/R34,"-")</f>
        <v>-</v>
      </c>
      <c r="M34" s="14"/>
      <c r="N34" s="14"/>
      <c r="O34" s="10"/>
      <c r="P34" s="76">
        <f>COUNTIFS('Data Export'!D$4:D$1742,BayPath!AB$2,'Data Export'!E$4:E$1742,BayPath!B$6,'Data Export'!AV$4:AV$1742,D34,'Data Export'!AZ$4:AZ$1742,"Y")+COUNTIFS('Data Export'!D$4:D$1742,BayPath!AB$2,'Data Export'!E$4:E$1742,BayPath!B$6,'Data Export'!BB$4:BB$1742,D34,'Data Export'!BF$4:BF$1742,"Y")+COUNTIFS('Data Export'!D$4:D$1742,BayPath!AB$2,'Data Export'!E$4:E$1742,BayPath!B$6,'Data Export'!BH$4:BH$1742,D34,'Data Export'!BL$4:BL$1742,"Y")+COUNTIFS('Data Export'!D$4:D$1742,BayPath!AB$2,'Data Export'!E$4:E$1742,BayPath!B$6,'Data Export'!BE$4:BE$1742,D34,'Data Export'!BR$4:BR$1742,"Y")+COUNTIFS('Data Export'!D$4:D$1742,BayPath!AB$2,'Data Export'!E$4:E$1742,BayPath!B$6,'Data Export'!BT$4:BT$1742,D34,'Data Export'!BX$4:BX$1742,"Y")</f>
        <v>0</v>
      </c>
      <c r="Q34" s="76">
        <f>COUNTIFS('Data Export'!D$4:D$1742,BayPath!AB$2,'Data Export'!E$4:E$1742,BayPath!B$6,'Data Export'!AV$4:AV$1742,D34,'Data Export'!AZ$4:AZ$1742,"N")+COUNTIFS('Data Export'!D$4:D$1742,BayPath!AB$2,'Data Export'!E$4:E$1742,BayPath!B$6,'Data Export'!BB$4:BB$1742,D34,'Data Export'!BF$4:BF$1742,"N")+COUNTIFS('Data Export'!D$4:D$1742,BayPath!AB$2,'Data Export'!E$4:E$1742,BayPath!B$6,'Data Export'!BH$4:BH$1742,D34,'Data Export'!BL$4:BL$1742,"N")+COUNTIFS('Data Export'!D$4:D$1742,BayPath!AB$2,'Data Export'!E$4:E$1742,BayPath!B$6,'Data Export'!BE$4:BE$1742,D34,'Data Export'!BR$4:BR$1742,"N")+COUNTIFS('Data Export'!D$4:D$1742,BayPath!AB$2,'Data Export'!E$4:E$1742,BayPath!B$6,'Data Export'!BT$4:BT$1742,D34,'Data Export'!BX$4:BX$1742,"N")</f>
        <v>0</v>
      </c>
      <c r="R34" s="5">
        <f t="shared" si="6"/>
        <v>0</v>
      </c>
      <c r="S34" s="71"/>
      <c r="T34" s="71"/>
    </row>
    <row r="35" spans="1:20" ht="14.45" customHeight="1" x14ac:dyDescent="0.25">
      <c r="D35" s="44" t="s">
        <v>112</v>
      </c>
      <c r="E35" s="45">
        <f>COUNTIFS('Data Export'!D$4:D$1742,BayPath!AB$2,'Data Export'!E$4:E$1742,BayPath!B$6,'Data Export'!AV$4:AV$1742,D35)+COUNTIFS('Data Export'!D$4:D$1742,BayPath!AB$2,'Data Export'!E$4:E$1742,BayPath!B$6,'Data Export'!BB$4:BB$1742,D35)+COUNTIFS('Data Export'!D$4:D$1742,BayPath!AB$2,'Data Export'!E$4:E$1742,BayPath!B$6,'Data Export'!BH$4:BH$1742,D35)+COUNTIFS('Data Export'!D$4:D$1742,BayPath!AB$2,'Data Export'!E$4:E$1742,BayPath!B$6,'Data Export'!BE$4:BE$1742,D35)+COUNTIFS('Data Export'!D$4:D$1742,BayPath!AB$2,'Data Export'!E$4:E$1742,BayPath!B$6,'Data Export'!BT$4:BT$1742,D35)</f>
        <v>0</v>
      </c>
      <c r="F35" s="46" t="str">
        <f t="shared" si="4"/>
        <v>-</v>
      </c>
      <c r="G35" s="47"/>
      <c r="H35" s="53">
        <f>SUMIFS('Data Export'!AX$4:AX$1742,'Data Export'!AV$4:AV$1742,BayPath!D35,'Data Export'!D$4:D$1742,BayPath!AB$2,'Data Export'!E$4:E$1742,BayPath!B$6)+ SUMIFS('Data Export'!BD$4:BD$1742,'Data Export'!BB$4:BB$1742,BayPath!D35,'Data Export'!D$4:D$1742,BayPath!AB$2,'Data Export'!E$4:E$1742,BayPath!B$6)+ SUMIFS('Data Export'!BJ$4:BJ$1742,'Data Export'!BH$4:BH$1742,BayPath!D35,'Data Export'!D$4:D$1742,BayPath!AB$2,'Data Export'!E$4:E$1742,BayPath!B$6)+ SUMIFS('Data Export'!BP$4:BP$1742,'Data Export'!BE$4:BE$1742,BayPath!D35,'Data Export'!D$4:D$1742,BayPath!AB$2,'Data Export'!E$4:E$1742,BayPath!B$6)+ SUMIFS('Data Export'!BV$4:BV$1742,'Data Export'!BT$4:BT$1742,BayPath!D35,'Data Export'!D$4:D$1742,BayPath!AB$2,'Data Export'!E$4:E$1742,BayPath!B$6)</f>
        <v>0</v>
      </c>
      <c r="I35" s="53">
        <f>SUMIFS('Data Export'!AY$4:AY$1742,'Data Export'!AV$4:AV$1742,BayPath!D35,'Data Export'!D$4:D$1742,BayPath!AB$2,'Data Export'!E$4:E$1742,BayPath!B$6)+ SUMIFS('Data Export'!BE$4:BE$1742,'Data Export'!BB$4:BB$1742,BayPath!D35,'Data Export'!D$4:D$1742,BayPath!AB$2,'Data Export'!E$4:E$1742,BayPath!B$6)+ SUMIFS('Data Export'!BK$4:BK$1742,'Data Export'!BH$4:BH$1742,BayPath!D35,'Data Export'!D$4:D$1742,BayPath!AB$2,'Data Export'!E$4:E$1742,BayPath!B$6)+ SUMIFS('Data Export'!BQ$4:BQ$1742,'Data Export'!BE$4:BE$1742,BayPath!D35,'Data Export'!D$4:D$1742,BayPath!AB$2,'Data Export'!E$4:E$1742,BayPath!B$6)+ SUMIFS('Data Export'!BW$4:BW$1742,'Data Export'!BT$4:BT$1742,BayPath!D35,'Data Export'!D$4:D$1742,BayPath!AB$2,'Data Export'!E$4:E$1742,BayPath!B$6)</f>
        <v>0</v>
      </c>
      <c r="J35" s="47"/>
      <c r="K35" s="46" t="str">
        <f t="shared" si="5"/>
        <v>-</v>
      </c>
      <c r="L35" s="48" t="str">
        <f>IF(Q35&gt;0,Q35/R35,"-")</f>
        <v>-</v>
      </c>
      <c r="M35" s="14"/>
      <c r="N35" s="14"/>
      <c r="O35" s="10"/>
      <c r="P35" s="76">
        <f>COUNTIFS('Data Export'!D$4:D$1742,BayPath!AB$2,'Data Export'!E$4:E$1742,BayPath!B$6,'Data Export'!AV$4:AV$1742,D35,'Data Export'!AZ$4:AZ$1742,"Y")+COUNTIFS('Data Export'!D$4:D$1742,BayPath!AB$2,'Data Export'!E$4:E$1742,BayPath!B$6,'Data Export'!BB$4:BB$1742,D35,'Data Export'!BF$4:BF$1742,"Y")+COUNTIFS('Data Export'!D$4:D$1742,BayPath!AB$2,'Data Export'!E$4:E$1742,BayPath!B$6,'Data Export'!BH$4:BH$1742,D35,'Data Export'!BL$4:BL$1742,"Y")+COUNTIFS('Data Export'!D$4:D$1742,BayPath!AB$2,'Data Export'!E$4:E$1742,BayPath!B$6,'Data Export'!BE$4:BE$1742,D35,'Data Export'!BR$4:BR$1742,"Y")+COUNTIFS('Data Export'!D$4:D$1742,BayPath!AB$2,'Data Export'!E$4:E$1742,BayPath!B$6,'Data Export'!BT$4:BT$1742,D35,'Data Export'!BX$4:BX$1742,"Y")</f>
        <v>0</v>
      </c>
      <c r="Q35" s="76">
        <f>COUNTIFS('Data Export'!D$4:D$1742,BayPath!AB$2,'Data Export'!E$4:E$1742,BayPath!B$6,'Data Export'!AV$4:AV$1742,D35,'Data Export'!AZ$4:AZ$1742,"N")+COUNTIFS('Data Export'!D$4:D$1742,BayPath!AB$2,'Data Export'!E$4:E$1742,BayPath!B$6,'Data Export'!BB$4:BB$1742,D35,'Data Export'!BF$4:BF$1742,"N")+COUNTIFS('Data Export'!D$4:D$1742,BayPath!AB$2,'Data Export'!E$4:E$1742,BayPath!B$6,'Data Export'!BH$4:BH$1742,D35,'Data Export'!BL$4:BL$1742,"N")+COUNTIFS('Data Export'!D$4:D$1742,BayPath!AB$2,'Data Export'!E$4:E$1742,BayPath!B$6,'Data Export'!BE$4:BE$1742,D35,'Data Export'!BR$4:BR$1742,"N")+COUNTIFS('Data Export'!D$4:D$1742,BayPath!AB$2,'Data Export'!E$4:E$1742,BayPath!B$6,'Data Export'!BT$4:BT$1742,D35,'Data Export'!BX$4:BX$1742,"N")</f>
        <v>0</v>
      </c>
      <c r="R35" s="5">
        <f t="shared" si="6"/>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f>SUM(E32:E35)</f>
        <v>0</v>
      </c>
      <c r="F37" s="64" t="str">
        <f t="shared" si="4"/>
        <v>-</v>
      </c>
      <c r="G37" s="65"/>
      <c r="H37" s="65">
        <f>SUM(H32:H35)</f>
        <v>0</v>
      </c>
      <c r="I37" s="65">
        <f t="shared" ref="I37" si="7">SUM(I32:I35)</f>
        <v>0</v>
      </c>
      <c r="J37" s="65"/>
      <c r="K37" s="64" t="str">
        <f t="shared" ref="K37" si="8">IF(P37&gt;0,P37/R37,"-")</f>
        <v>-</v>
      </c>
      <c r="L37" s="66" t="str">
        <f>IF(Q37&gt;0,Q37/R37,"-")</f>
        <v>-</v>
      </c>
      <c r="M37" s="14"/>
      <c r="N37" s="14"/>
      <c r="O37" s="10"/>
      <c r="P37" s="5">
        <f t="shared" ref="P37:Q37" si="9">SUM(P32:P35)</f>
        <v>0</v>
      </c>
      <c r="Q37" s="5">
        <f t="shared" si="9"/>
        <v>0</v>
      </c>
      <c r="R37" s="5">
        <f t="shared" si="6"/>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215</v>
      </c>
      <c r="E44" s="157" t="s">
        <v>210</v>
      </c>
      <c r="F44" s="157"/>
      <c r="G44" s="32"/>
      <c r="H44" s="33" t="s">
        <v>237</v>
      </c>
      <c r="I44" s="34" t="s">
        <v>238</v>
      </c>
      <c r="J44" s="32"/>
      <c r="K44" s="157" t="s">
        <v>213</v>
      </c>
      <c r="L44" s="157"/>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f>COUNTIFS('Data Export'!D$4:D$1742,BayPath!AB$2,'Data Export'!E$4:E$1742,BayPath!B$6,'Data Export'!BZ$4:BZ$1742,D47)+COUNTIFS('Data Export'!D$4:D$1742,BayPath!AB$2,'Data Export'!E$4:E$1742,BayPath!B$6,'Data Export'!CF$4:CF$1742,D47)+COUNTIFS('Data Export'!D$4:D$1742,BayPath!AB$2,'Data Export'!E$4:E$1742,BayPath!B$6,'Data Export'!CL$4:CL$1742,D47)+COUNTIFS('Data Export'!D$4:D$1742,BayPath!AB$2,'Data Export'!E$4:E$1742,BayPath!B$6,'Data Export'!CR$4:CR$1742,D47)+COUNTIFS('Data Export'!D$4:D$1742,BayPath!AB$2,'Data Export'!E$4:E$1742,BayPath!B$6,'Data Export'!CX$4:CX$1742,D47)</f>
        <v>0</v>
      </c>
      <c r="F47" s="46" t="str">
        <f>IF(E47&gt;0,E47/E$52,"-")</f>
        <v>-</v>
      </c>
      <c r="G47" s="47"/>
      <c r="H47" s="53">
        <f>SUMIFS('Data Export'!CB$4:CB$1742,'Data Export'!BZ$4:BZ$1742,BayPath!D47,'Data Export'!D$4:D$1742,BayPath!AB$2,'Data Export'!E$4:E$1742,BayPath!B$6)+ SUMIFS('Data Export'!CH$4:CH$1742,'Data Export'!CF$4:CF$1742,BayPath!D47,'Data Export'!D$4:D$1742,BayPath!AB$2,'Data Export'!E$4:E$1742,BayPath!B$6)+ SUMIFS('Data Export'!CE$4:CE$1742,'Data Export'!CL$4:CL$1742,BayPath!D47,'Data Export'!D$4:D$1742,BayPath!AB$2,'Data Export'!E$4:E$1742,BayPath!B$6)+ SUMIFS('Data Export'!CT$4:CT$1742,'Data Export'!CR$4:CR$1742,BayPath!D47,'Data Export'!D$4:D$1742,BayPath!AB$2,'Data Export'!E$4:E$1742,BayPath!B$6)+ SUMIFS('Data Export'!CZ$4:CZ$1742,'Data Export'!CX$4:CX$1742,BayPath!D47,'Data Export'!D$4:D$1742,BayPath!AB$2,'Data Export'!E$4:E$1742,BayPath!B$6)</f>
        <v>0</v>
      </c>
      <c r="I47" s="53">
        <f>SUMIFS('Data Export'!CC$4:CC$1742,'Data Export'!BZ$4:BZ$1742,BayPath!D47,'Data Export'!D$4:D$1742,BayPath!AB$2,'Data Export'!E$4:E$1742,BayPath!B$6)+ SUMIFS('Data Export'!CI$4:CI$1742,'Data Export'!CF$4:CF$1742,BayPath!D47,'Data Export'!D$4:D$1742,BayPath!AB$2,'Data Export'!E$4:E$1742,BayPath!B$6)+ SUMIFS('Data Export'!CO$4:CO$1742,'Data Export'!CL$4:CL$1742,BayPath!D47,'Data Export'!D$4:D$1742,BayPath!AB$2,'Data Export'!E$4:E$1742,BayPath!B$6)+ SUMIFS('Data Export'!CU$4:CU$1742,'Data Export'!CR$4:CR$1742,BayPath!D47,'Data Export'!D$4:D$1742,BayPath!AB$2,'Data Export'!E$4:E$1742,BayPath!B$6)+ SUMIFS('Data Export'!DA$4:DA$1742,'Data Export'!CX$4:CX$1742,BayPath!D47,'Data Export'!D$4:D$1742,BayPath!AB$2,'Data Export'!E$4:E$1742,BayPath!B$6)</f>
        <v>0</v>
      </c>
      <c r="J47" s="47"/>
      <c r="K47" s="46" t="str">
        <f>IF(P47&gt;0,P47/R47,"-")</f>
        <v>-</v>
      </c>
      <c r="L47" s="48" t="str">
        <f>IF(Q47&gt;0,Q47/R47,"-")</f>
        <v>-</v>
      </c>
      <c r="M47" s="14"/>
      <c r="N47" s="14"/>
      <c r="O47" s="10"/>
      <c r="P47" s="76">
        <f>COUNTIFS('Data Export'!D$4:D$1742,BayPath!AB$2,'Data Export'!E$4:E$1742,BayPath!B$6,'Data Export'!BZ$4:BZ$1742,D47,'Data Export'!CD$4:CD$1742,"Y")+COUNTIFS('Data Export'!D$4:D$1742,BayPath!AB$2,'Data Export'!E$4:E$1742,BayPath!B$6,'Data Export'!CF$4:CF$1742,D47,'Data Export'!CJ$4:CJ$1742,"Y")+COUNTIFS('Data Export'!D$4:D$1742,BayPath!AB$2,'Data Export'!E$4:E$1742,BayPath!B$6,'Data Export'!CL$4:CL$1742,D47,'Data Export'!CP$4:CP$1742,"Y")+COUNTIFS('Data Export'!D$4:D$1742,BayPath!AB$2,'Data Export'!E$4:E$1742,BayPath!B$6,'Data Export'!CR$4:CR$1742,D47,'Data Export'!CV$4:CV$1742,"Y")+COUNTIFS('Data Export'!D$4:D$1742,BayPath!AB$2,'Data Export'!E$4:E$1742,BayPath!B$6,'Data Export'!CX$4:CX$1742,D47,'Data Export'!DB$4:DB$1742,"Y")</f>
        <v>0</v>
      </c>
      <c r="Q47" s="76">
        <f>COUNTIFS('Data Export'!D$4:D$1742,BayPath!AB$2,'Data Export'!E$4:E$1742,BayPath!B$6,'Data Export'!BZ$4:BZ$1742,D47,'Data Export'!CD$4:CD$1742,"N")+COUNTIFS('Data Export'!D$4:D$1742,BayPath!AB$2,'Data Export'!E$4:E$1742,BayPath!B$6,'Data Export'!CF$4:CF$1742,D47,'Data Export'!CJ$4:CJ$1742,"N")+COUNTIFS('Data Export'!D$4:D$1742,BayPath!AB$2,'Data Export'!E$4:E$1742,BayPath!B$6,'Data Export'!CL$4:CL$1742,D47,'Data Export'!CP$4:CP$1742,"N")+COUNTIFS('Data Export'!D$4:D$1742,BayPath!AB$2,'Data Export'!E$4:E$1742,BayPath!B$6,'Data Export'!CR$4:CR$1742,D47,'Data Export'!CV$4:CV$1742,"N")+COUNTIFS('Data Export'!D$4:D$1742,BayPath!AB$2,'Data Export'!E$4:E$1742,BayPath!B$6,'Data Export'!CX$4:CX$1742,D47,'Data Export'!DB$4:DB$1742,"N")</f>
        <v>0</v>
      </c>
      <c r="R47" s="5">
        <f>SUM(P47:Q47)</f>
        <v>0</v>
      </c>
      <c r="S47" s="71"/>
      <c r="T47" s="71"/>
    </row>
    <row r="48" spans="1:20" ht="14.45" customHeight="1" x14ac:dyDescent="0.25">
      <c r="D48" s="44" t="s">
        <v>128</v>
      </c>
      <c r="E48" s="45">
        <f>COUNTIFS('Data Export'!D$4:D$1742,BayPath!AB$2,'Data Export'!E$4:E$1742,BayPath!B$6,'Data Export'!BZ$4:BZ$1742,D48)+COUNTIFS('Data Export'!D$4:D$1742,BayPath!AB$2,'Data Export'!E$4:E$1742,BayPath!B$6,'Data Export'!CF$4:CF$1742,D48)+COUNTIFS('Data Export'!D$4:D$1742,BayPath!AB$2,'Data Export'!E$4:E$1742,BayPath!B$6,'Data Export'!CL$4:CL$1742,D48)+COUNTIFS('Data Export'!D$4:D$1742,BayPath!AB$2,'Data Export'!E$4:E$1742,BayPath!B$6,'Data Export'!CR$4:CR$1742,D48)+COUNTIFS('Data Export'!D$4:D$1742,BayPath!AB$2,'Data Export'!E$4:E$1742,BayPath!B$6,'Data Export'!CX$4:CX$1742,D48)</f>
        <v>0</v>
      </c>
      <c r="F48" s="46" t="str">
        <f t="shared" ref="F48:F52" si="10">IF(E48&gt;0,E48/E$52,"-")</f>
        <v>-</v>
      </c>
      <c r="G48" s="47"/>
      <c r="H48" s="53">
        <f>SUMIFS('Data Export'!CB$4:CB$1742,'Data Export'!BZ$4:BZ$1742,BayPath!D48,'Data Export'!D$4:D$1742,BayPath!AB$2,'Data Export'!E$4:E$1742,BayPath!B$6)+ SUMIFS('Data Export'!CH$4:CH$1742,'Data Export'!CF$4:CF$1742,BayPath!D48,'Data Export'!D$4:D$1742,BayPath!AB$2,'Data Export'!E$4:E$1742,BayPath!B$6)+ SUMIFS('Data Export'!CE$4:CE$1742,'Data Export'!CL$4:CL$1742,BayPath!D48,'Data Export'!D$4:D$1742,BayPath!AB$2,'Data Export'!E$4:E$1742,BayPath!B$6)+ SUMIFS('Data Export'!CT$4:CT$1742,'Data Export'!CR$4:CR$1742,BayPath!D48,'Data Export'!D$4:D$1742,BayPath!AB$2,'Data Export'!E$4:E$1742,BayPath!B$6)+ SUMIFS('Data Export'!CZ$4:CZ$1742,'Data Export'!CX$4:CX$1742,BayPath!D48,'Data Export'!D$4:D$1742,BayPath!AB$2,'Data Export'!E$4:E$1742,BayPath!B$6)</f>
        <v>0</v>
      </c>
      <c r="I48" s="53">
        <f>SUMIFS('Data Export'!CC$4:CC$1742,'Data Export'!BZ$4:BZ$1742,BayPath!D48,'Data Export'!D$4:D$1742,BayPath!AB$2,'Data Export'!E$4:E$1742,BayPath!B$6)+ SUMIFS('Data Export'!CI$4:CI$1742,'Data Export'!CF$4:CF$1742,BayPath!D48,'Data Export'!D$4:D$1742,BayPath!AB$2,'Data Export'!E$4:E$1742,BayPath!B$6)+ SUMIFS('Data Export'!CO$4:CO$1742,'Data Export'!CL$4:CL$1742,BayPath!D48,'Data Export'!D$4:D$1742,BayPath!AB$2,'Data Export'!E$4:E$1742,BayPath!B$6)+ SUMIFS('Data Export'!CU$4:CU$1742,'Data Export'!CR$4:CR$1742,BayPath!D48,'Data Export'!D$4:D$1742,BayPath!AB$2,'Data Export'!E$4:E$1742,BayPath!B$6)+ SUMIFS('Data Export'!DA$4:DA$1742,'Data Export'!CX$4:CX$1742,BayPath!D48,'Data Export'!D$4:D$1742,BayPath!AB$2,'Data Export'!E$4:E$1742,BayPath!B$6)</f>
        <v>0</v>
      </c>
      <c r="J48" s="47"/>
      <c r="K48" s="46" t="str">
        <f t="shared" ref="K48:K50" si="11">IF(P48&gt;0,P48/R48,"-")</f>
        <v>-</v>
      </c>
      <c r="L48" s="48" t="str">
        <f>IF(Q48&gt;0,Q48/R48,"-")</f>
        <v>-</v>
      </c>
      <c r="M48" s="14"/>
      <c r="N48" s="14"/>
      <c r="O48" s="10"/>
      <c r="P48" s="76">
        <f>COUNTIFS('Data Export'!D$4:D$1742,BayPath!AB$2,'Data Export'!E$4:E$1742,BayPath!B$6,'Data Export'!BZ$4:BZ$1742,D48,'Data Export'!CD$4:CD$1742,"Y")+COUNTIFS('Data Export'!D$4:D$1742,BayPath!AB$2,'Data Export'!E$4:E$1742,BayPath!B$6,'Data Export'!CF$4:CF$1742,D48,'Data Export'!CJ$4:CJ$1742,"Y")+COUNTIFS('Data Export'!D$4:D$1742,BayPath!AB$2,'Data Export'!E$4:E$1742,BayPath!B$6,'Data Export'!CL$4:CL$1742,D48,'Data Export'!CP$4:CP$1742,"Y")+COUNTIFS('Data Export'!D$4:D$1742,BayPath!AB$2,'Data Export'!E$4:E$1742,BayPath!B$6,'Data Export'!CR$4:CR$1742,D48,'Data Export'!CV$4:CV$1742,"Y")+COUNTIFS('Data Export'!D$4:D$1742,BayPath!AB$2,'Data Export'!E$4:E$1742,BayPath!B$6,'Data Export'!CX$4:CX$1742,D48,'Data Export'!DB$4:DB$1742,"Y")</f>
        <v>0</v>
      </c>
      <c r="Q48" s="76">
        <f>COUNTIFS('Data Export'!D$4:D$1742,BayPath!AB$2,'Data Export'!E$4:E$1742,BayPath!B$6,'Data Export'!BZ$4:BZ$1742,D48,'Data Export'!CD$4:CD$1742,"N")+COUNTIFS('Data Export'!D$4:D$1742,BayPath!AB$2,'Data Export'!E$4:E$1742,BayPath!B$6,'Data Export'!CF$4:CF$1742,D48,'Data Export'!CJ$4:CJ$1742,"N")+COUNTIFS('Data Export'!D$4:D$1742,BayPath!AB$2,'Data Export'!E$4:E$1742,BayPath!B$6,'Data Export'!CL$4:CL$1742,D48,'Data Export'!CP$4:CP$1742,"N")+COUNTIFS('Data Export'!D$4:D$1742,BayPath!AB$2,'Data Export'!E$4:E$1742,BayPath!B$6,'Data Export'!CR$4:CR$1742,D48,'Data Export'!CV$4:CV$1742,"N")+COUNTIFS('Data Export'!D$4:D$1742,BayPath!AB$2,'Data Export'!E$4:E$1742,BayPath!B$6,'Data Export'!CX$4:CX$1742,D48,'Data Export'!DB$4:DB$1742,"N")</f>
        <v>0</v>
      </c>
      <c r="R48" s="5">
        <f t="shared" ref="R48:R52" si="12">SUM(P48:Q48)</f>
        <v>0</v>
      </c>
      <c r="S48" s="71"/>
      <c r="T48" s="71"/>
    </row>
    <row r="49" spans="2:20" ht="14.45" customHeight="1" x14ac:dyDescent="0.25">
      <c r="D49" s="44" t="s">
        <v>126</v>
      </c>
      <c r="E49" s="45">
        <f>COUNTIFS('Data Export'!D$4:D$1742,BayPath!AB$2,'Data Export'!E$4:E$1742,BayPath!B$6,'Data Export'!BZ$4:BZ$1742,D49)+COUNTIFS('Data Export'!D$4:D$1742,BayPath!AB$2,'Data Export'!E$4:E$1742,BayPath!B$6,'Data Export'!CF$4:CF$1742,D49)+COUNTIFS('Data Export'!D$4:D$1742,BayPath!AB$2,'Data Export'!E$4:E$1742,BayPath!B$6,'Data Export'!CL$4:CL$1742,D49)+COUNTIFS('Data Export'!D$4:D$1742,BayPath!AB$2,'Data Export'!E$4:E$1742,BayPath!B$6,'Data Export'!CR$4:CR$1742,D49)+COUNTIFS('Data Export'!D$4:D$1742,BayPath!AB$2,'Data Export'!E$4:E$1742,BayPath!B$6,'Data Export'!CX$4:CX$1742,D49)</f>
        <v>0</v>
      </c>
      <c r="F49" s="46" t="str">
        <f t="shared" si="10"/>
        <v>-</v>
      </c>
      <c r="G49" s="47"/>
      <c r="H49" s="53">
        <f>SUMIFS('Data Export'!CB$4:CB$1742,'Data Export'!BZ$4:BZ$1742,BayPath!D49,'Data Export'!D$4:D$1742,BayPath!AB$2,'Data Export'!E$4:E$1742,BayPath!B$6)+ SUMIFS('Data Export'!CH$4:CH$1742,'Data Export'!CF$4:CF$1742,BayPath!D49,'Data Export'!D$4:D$1742,BayPath!AB$2,'Data Export'!E$4:E$1742,BayPath!B$6)+ SUMIFS('Data Export'!CE$4:CE$1742,'Data Export'!CL$4:CL$1742,BayPath!D49,'Data Export'!D$4:D$1742,BayPath!AB$2,'Data Export'!E$4:E$1742,BayPath!B$6)+ SUMIFS('Data Export'!CT$4:CT$1742,'Data Export'!CR$4:CR$1742,BayPath!D49,'Data Export'!D$4:D$1742,BayPath!AB$2,'Data Export'!E$4:E$1742,BayPath!B$6)+ SUMIFS('Data Export'!CZ$4:CZ$1742,'Data Export'!CX$4:CX$1742,BayPath!D49,'Data Export'!D$4:D$1742,BayPath!AB$2,'Data Export'!E$4:E$1742,BayPath!B$6)</f>
        <v>0</v>
      </c>
      <c r="I49" s="53">
        <f>SUMIFS('Data Export'!CC$4:CC$1742,'Data Export'!BZ$4:BZ$1742,BayPath!D49,'Data Export'!D$4:D$1742,BayPath!AB$2,'Data Export'!E$4:E$1742,BayPath!B$6)+ SUMIFS('Data Export'!CI$4:CI$1742,'Data Export'!CF$4:CF$1742,BayPath!D49,'Data Export'!D$4:D$1742,BayPath!AB$2,'Data Export'!E$4:E$1742,BayPath!B$6)+ SUMIFS('Data Export'!CO$4:CO$1742,'Data Export'!CL$4:CL$1742,BayPath!D49,'Data Export'!D$4:D$1742,BayPath!AB$2,'Data Export'!E$4:E$1742,BayPath!B$6)+ SUMIFS('Data Export'!CU$4:CU$1742,'Data Export'!CR$4:CR$1742,BayPath!D49,'Data Export'!D$4:D$1742,BayPath!AB$2,'Data Export'!E$4:E$1742,BayPath!B$6)+ SUMIFS('Data Export'!DA$4:DA$1742,'Data Export'!CX$4:CX$1742,BayPath!D49,'Data Export'!D$4:D$1742,BayPath!AB$2,'Data Export'!E$4:E$1742,BayPath!B$6)</f>
        <v>0</v>
      </c>
      <c r="J49" s="47"/>
      <c r="K49" s="46" t="str">
        <f t="shared" si="11"/>
        <v>-</v>
      </c>
      <c r="L49" s="48" t="str">
        <f>IF(Q49&gt;0,Q49/R49,"-")</f>
        <v>-</v>
      </c>
      <c r="M49" s="14"/>
      <c r="N49" s="14"/>
      <c r="O49" s="10"/>
      <c r="P49" s="76">
        <f>COUNTIFS('Data Export'!D$4:D$1742,BayPath!AB$2,'Data Export'!E$4:E$1742,BayPath!B$6,'Data Export'!BZ$4:BZ$1742,D49,'Data Export'!CD$4:CD$1742,"Y")+COUNTIFS('Data Export'!D$4:D$1742,BayPath!AB$2,'Data Export'!E$4:E$1742,BayPath!B$6,'Data Export'!CF$4:CF$1742,D49,'Data Export'!CJ$4:CJ$1742,"Y")+COUNTIFS('Data Export'!D$4:D$1742,BayPath!AB$2,'Data Export'!E$4:E$1742,BayPath!B$6,'Data Export'!CL$4:CL$1742,D49,'Data Export'!CP$4:CP$1742,"Y")+COUNTIFS('Data Export'!D$4:D$1742,BayPath!AB$2,'Data Export'!E$4:E$1742,BayPath!B$6,'Data Export'!CR$4:CR$1742,D49,'Data Export'!CV$4:CV$1742,"Y")+COUNTIFS('Data Export'!D$4:D$1742,BayPath!AB$2,'Data Export'!E$4:E$1742,BayPath!B$6,'Data Export'!CX$4:CX$1742,D49,'Data Export'!DB$4:DB$1742,"Y")</f>
        <v>0</v>
      </c>
      <c r="Q49" s="76">
        <f>COUNTIFS('Data Export'!D$4:D$1742,BayPath!AB$2,'Data Export'!E$4:E$1742,BayPath!B$6,'Data Export'!BZ$4:BZ$1742,D49,'Data Export'!CD$4:CD$1742,"N")+COUNTIFS('Data Export'!D$4:D$1742,BayPath!AB$2,'Data Export'!E$4:E$1742,BayPath!B$6,'Data Export'!CF$4:CF$1742,D49,'Data Export'!CJ$4:CJ$1742,"N")+COUNTIFS('Data Export'!D$4:D$1742,BayPath!AB$2,'Data Export'!E$4:E$1742,BayPath!B$6,'Data Export'!CL$4:CL$1742,D49,'Data Export'!CP$4:CP$1742,"N")+COUNTIFS('Data Export'!D$4:D$1742,BayPath!AB$2,'Data Export'!E$4:E$1742,BayPath!B$6,'Data Export'!CR$4:CR$1742,D49,'Data Export'!CV$4:CV$1742,"N")+COUNTIFS('Data Export'!D$4:D$1742,BayPath!AB$2,'Data Export'!E$4:E$1742,BayPath!B$6,'Data Export'!CX$4:CX$1742,D49,'Data Export'!DB$4:DB$1742,"N")</f>
        <v>0</v>
      </c>
      <c r="R49" s="5">
        <f t="shared" si="12"/>
        <v>0</v>
      </c>
      <c r="S49" s="71"/>
      <c r="T49" s="71"/>
    </row>
    <row r="50" spans="2:20" ht="14.45" customHeight="1" x14ac:dyDescent="0.25">
      <c r="D50" s="44" t="s">
        <v>112</v>
      </c>
      <c r="E50" s="45">
        <f>COUNTIFS('Data Export'!D$4:D$1742,BayPath!AB$2,'Data Export'!E$4:E$1742,BayPath!B$6,'Data Export'!BZ$4:BZ$1742,D50)+COUNTIFS('Data Export'!D$4:D$1742,BayPath!AB$2,'Data Export'!E$4:E$1742,BayPath!B$6,'Data Export'!CF$4:CF$1742,D50)+COUNTIFS('Data Export'!D$4:D$1742,BayPath!AB$2,'Data Export'!E$4:E$1742,BayPath!B$6,'Data Export'!CL$4:CL$1742,D50)+COUNTIFS('Data Export'!D$4:D$1742,BayPath!AB$2,'Data Export'!E$4:E$1742,BayPath!B$6,'Data Export'!CR$4:CR$1742,D50)+COUNTIFS('Data Export'!D$4:D$1742,BayPath!AB$2,'Data Export'!E$4:E$1742,BayPath!B$6,'Data Export'!CX$4:CX$1742,D50)</f>
        <v>0</v>
      </c>
      <c r="F50" s="46" t="str">
        <f t="shared" si="10"/>
        <v>-</v>
      </c>
      <c r="G50" s="47"/>
      <c r="H50" s="53">
        <f>SUMIFS('Data Export'!CB$4:CB$1742,'Data Export'!BZ$4:BZ$1742,BayPath!D50,'Data Export'!D$4:D$1742,BayPath!AB$2,'Data Export'!E$4:E$1742,BayPath!B$6)+ SUMIFS('Data Export'!CH$4:CH$1742,'Data Export'!CF$4:CF$1742,BayPath!D50,'Data Export'!D$4:D$1742,BayPath!AB$2,'Data Export'!E$4:E$1742,BayPath!B$6)+ SUMIFS('Data Export'!CE$4:CE$1742,'Data Export'!CL$4:CL$1742,BayPath!D50,'Data Export'!D$4:D$1742,BayPath!AB$2,'Data Export'!E$4:E$1742,BayPath!B$6)+ SUMIFS('Data Export'!CT$4:CT$1742,'Data Export'!CR$4:CR$1742,BayPath!D50,'Data Export'!D$4:D$1742,BayPath!AB$2,'Data Export'!E$4:E$1742,BayPath!B$6)+ SUMIFS('Data Export'!CZ$4:CZ$1742,'Data Export'!CX$4:CX$1742,BayPath!D50,'Data Export'!D$4:D$1742,BayPath!AB$2,'Data Export'!E$4:E$1742,BayPath!B$6)</f>
        <v>0</v>
      </c>
      <c r="I50" s="53">
        <f>SUMIFS('Data Export'!CC$4:CC$1742,'Data Export'!BZ$4:BZ$1742,BayPath!D50,'Data Export'!D$4:D$1742,BayPath!AB$2,'Data Export'!E$4:E$1742,BayPath!B$6)+ SUMIFS('Data Export'!CI$4:CI$1742,'Data Export'!CF$4:CF$1742,BayPath!D50,'Data Export'!D$4:D$1742,BayPath!AB$2,'Data Export'!E$4:E$1742,BayPath!B$6)+ SUMIFS('Data Export'!CO$4:CO$1742,'Data Export'!CL$4:CL$1742,BayPath!D50,'Data Export'!D$4:D$1742,BayPath!AB$2,'Data Export'!E$4:E$1742,BayPath!B$6)+ SUMIFS('Data Export'!CU$4:CU$1742,'Data Export'!CR$4:CR$1742,BayPath!D50,'Data Export'!D$4:D$1742,BayPath!AB$2,'Data Export'!E$4:E$1742,BayPath!B$6)+ SUMIFS('Data Export'!DA$4:DA$1742,'Data Export'!CX$4:CX$1742,BayPath!D50,'Data Export'!D$4:D$1742,BayPath!AB$2,'Data Export'!E$4:E$1742,BayPath!B$6)</f>
        <v>0</v>
      </c>
      <c r="J50" s="47"/>
      <c r="K50" s="46" t="str">
        <f t="shared" si="11"/>
        <v>-</v>
      </c>
      <c r="L50" s="48" t="str">
        <f>IF(Q50&gt;0,Q50/R50,"-")</f>
        <v>-</v>
      </c>
      <c r="M50" s="14"/>
      <c r="N50" s="14"/>
      <c r="O50" s="10"/>
      <c r="P50" s="76">
        <f>COUNTIFS('Data Export'!D$4:D$1742,BayPath!AB$2,'Data Export'!E$4:E$1742,BayPath!B$6,'Data Export'!BZ$4:BZ$1742,D50,'Data Export'!CD$4:CD$1742,"Y")+COUNTIFS('Data Export'!D$4:D$1742,BayPath!AB$2,'Data Export'!E$4:E$1742,BayPath!B$6,'Data Export'!CF$4:CF$1742,D50,'Data Export'!CJ$4:CJ$1742,"Y")+COUNTIFS('Data Export'!D$4:D$1742,BayPath!AB$2,'Data Export'!E$4:E$1742,BayPath!B$6,'Data Export'!CL$4:CL$1742,D50,'Data Export'!CP$4:CP$1742,"Y")+COUNTIFS('Data Export'!D$4:D$1742,BayPath!AB$2,'Data Export'!E$4:E$1742,BayPath!B$6,'Data Export'!CR$4:CR$1742,D50,'Data Export'!CV$4:CV$1742,"Y")+COUNTIFS('Data Export'!D$4:D$1742,BayPath!AB$2,'Data Export'!E$4:E$1742,BayPath!B$6,'Data Export'!CX$4:CX$1742,D50,'Data Export'!DB$4:DB$1742,"Y")</f>
        <v>0</v>
      </c>
      <c r="Q50" s="76">
        <f>COUNTIFS('Data Export'!D$4:D$1742,BayPath!AB$2,'Data Export'!E$4:E$1742,BayPath!B$6,'Data Export'!BZ$4:BZ$1742,D50,'Data Export'!CD$4:CD$1742,"N")+COUNTIFS('Data Export'!D$4:D$1742,BayPath!AB$2,'Data Export'!E$4:E$1742,BayPath!B$6,'Data Export'!CF$4:CF$1742,D50,'Data Export'!CJ$4:CJ$1742,"N")+COUNTIFS('Data Export'!D$4:D$1742,BayPath!AB$2,'Data Export'!E$4:E$1742,BayPath!B$6,'Data Export'!CL$4:CL$1742,D50,'Data Export'!CP$4:CP$1742,"N")+COUNTIFS('Data Export'!D$4:D$1742,BayPath!AB$2,'Data Export'!E$4:E$1742,BayPath!B$6,'Data Export'!CR$4:CR$1742,D50,'Data Export'!CV$4:CV$1742,"N")+COUNTIFS('Data Export'!D$4:D$1742,BayPath!AB$2,'Data Export'!E$4:E$1742,BayPath!B$6,'Data Export'!CX$4:CX$1742,D50,'Data Export'!DB$4:DB$1742,"N")</f>
        <v>0</v>
      </c>
      <c r="R50" s="5">
        <f t="shared" si="12"/>
        <v>0</v>
      </c>
      <c r="S50" s="71"/>
      <c r="T50" s="71"/>
    </row>
    <row r="51" spans="2:20" ht="9" customHeight="1" x14ac:dyDescent="0.25">
      <c r="D51" s="29"/>
      <c r="E51" s="49"/>
      <c r="F51" s="14"/>
      <c r="G51" s="10"/>
      <c r="H51" s="10"/>
      <c r="I51" s="10"/>
      <c r="J51" s="10"/>
      <c r="K51" s="14"/>
      <c r="L51" s="50"/>
      <c r="M51" s="14"/>
      <c r="N51" s="14"/>
      <c r="O51" s="10"/>
      <c r="P51" s="5"/>
      <c r="Q51" s="5"/>
      <c r="R51" s="5"/>
      <c r="S51" s="71"/>
      <c r="T51" s="71"/>
    </row>
    <row r="52" spans="2:20" ht="14.45" customHeight="1" x14ac:dyDescent="0.25">
      <c r="D52" s="28" t="s">
        <v>212</v>
      </c>
      <c r="E52" s="63">
        <f>SUM(E47:E50)</f>
        <v>0</v>
      </c>
      <c r="F52" s="64" t="str">
        <f t="shared" si="10"/>
        <v>-</v>
      </c>
      <c r="G52" s="65"/>
      <c r="H52" s="65">
        <f>SUM(H47:H50)</f>
        <v>0</v>
      </c>
      <c r="I52" s="65">
        <f t="shared" ref="I52" si="13">SUM(I47:I50)</f>
        <v>0</v>
      </c>
      <c r="J52" s="65"/>
      <c r="K52" s="64" t="str">
        <f t="shared" ref="K52" si="14">IF(P52&gt;0,P52/R52,"-")</f>
        <v>-</v>
      </c>
      <c r="L52" s="66" t="str">
        <f>IF(Q52&gt;0,Q52/R52,"-")</f>
        <v>-</v>
      </c>
      <c r="M52" s="14"/>
      <c r="N52" s="14"/>
      <c r="O52" s="10"/>
      <c r="P52" s="5">
        <f t="shared" ref="P52:Q52" si="15">SUM(P47:P50)</f>
        <v>0</v>
      </c>
      <c r="Q52" s="5">
        <f t="shared" si="15"/>
        <v>0</v>
      </c>
      <c r="R52" s="5">
        <f t="shared" si="12"/>
        <v>0</v>
      </c>
      <c r="S52" s="71"/>
      <c r="T52" s="71"/>
    </row>
    <row r="53" spans="2:20" ht="9" customHeight="1" x14ac:dyDescent="0.25">
      <c r="E53" s="54"/>
      <c r="F53" s="55"/>
      <c r="G53" s="55"/>
      <c r="H53" s="55"/>
      <c r="I53" s="55"/>
      <c r="J53" s="55"/>
      <c r="K53" s="55"/>
      <c r="L53" s="56"/>
      <c r="P53" s="71"/>
      <c r="Q53" s="71"/>
      <c r="R53" s="71"/>
      <c r="S53" s="71"/>
      <c r="T53" s="71"/>
    </row>
    <row r="54" spans="2:20" x14ac:dyDescent="0.25">
      <c r="P54" s="71"/>
      <c r="Q54" s="71"/>
      <c r="R54" s="71"/>
      <c r="S54" s="71"/>
      <c r="T54" s="71"/>
    </row>
    <row r="57" spans="2:20" ht="20.100000000000001" customHeight="1" x14ac:dyDescent="0.25">
      <c r="C57" s="40"/>
      <c r="D57" s="40"/>
      <c r="P57" s="71"/>
      <c r="Q57" s="71"/>
      <c r="R57" s="71"/>
      <c r="S57" s="71"/>
      <c r="T57" s="71"/>
    </row>
    <row r="58" spans="2:20" ht="6" customHeight="1" x14ac:dyDescent="0.25">
      <c r="P58" s="71"/>
      <c r="Q58" s="71"/>
      <c r="R58" s="71"/>
      <c r="S58" s="71"/>
      <c r="T58" s="71"/>
    </row>
    <row r="59" spans="2:20" ht="30" customHeight="1" x14ac:dyDescent="0.25">
      <c r="B59" s="39" t="s">
        <v>216</v>
      </c>
      <c r="E59" s="157" t="s">
        <v>210</v>
      </c>
      <c r="F59" s="158"/>
      <c r="G59" s="32"/>
      <c r="H59" s="33" t="s">
        <v>237</v>
      </c>
      <c r="I59" s="34" t="s">
        <v>238</v>
      </c>
      <c r="J59" s="32"/>
      <c r="K59" s="159" t="s">
        <v>213</v>
      </c>
      <c r="L59" s="160"/>
      <c r="M59" s="13"/>
      <c r="N59" s="13"/>
      <c r="O59" s="13"/>
      <c r="P59" s="71"/>
      <c r="Q59" s="71"/>
      <c r="R59" s="71"/>
      <c r="S59" s="71"/>
      <c r="T59" s="71"/>
    </row>
    <row r="60" spans="2:20" ht="15.6" customHeight="1" x14ac:dyDescent="0.25">
      <c r="D60" s="17"/>
      <c r="E60" s="35" t="s">
        <v>236</v>
      </c>
      <c r="F60" s="36" t="s">
        <v>211</v>
      </c>
      <c r="H60" s="35" t="s">
        <v>236</v>
      </c>
      <c r="I60" s="36" t="s">
        <v>236</v>
      </c>
      <c r="K60" s="35" t="s">
        <v>146</v>
      </c>
      <c r="L60" s="36" t="s">
        <v>133</v>
      </c>
      <c r="M60" s="16"/>
      <c r="N60" s="16"/>
      <c r="P60" s="72" t="s">
        <v>213</v>
      </c>
      <c r="Q60" s="15"/>
      <c r="R60" s="71"/>
      <c r="S60" s="71"/>
      <c r="T60" s="71"/>
    </row>
    <row r="61" spans="2:20" ht="9" customHeight="1" x14ac:dyDescent="0.25">
      <c r="E61" s="51"/>
      <c r="G61" s="57"/>
      <c r="J61" s="57"/>
      <c r="L61" s="52"/>
      <c r="N61" s="14"/>
      <c r="O61" s="10"/>
      <c r="P61" s="38" t="s">
        <v>146</v>
      </c>
      <c r="Q61" s="38" t="s">
        <v>133</v>
      </c>
      <c r="R61" s="73" t="s">
        <v>231</v>
      </c>
      <c r="S61" s="71"/>
      <c r="T61" s="71"/>
    </row>
    <row r="62" spans="2:20" ht="14.45" customHeight="1" x14ac:dyDescent="0.25">
      <c r="D62" s="44" t="s">
        <v>121</v>
      </c>
      <c r="E62" s="45">
        <f>COUNTIFS('Data Export'!D$4:D$1742,BayPath!AB$2,'Data Export'!E$4:E$1742,BayPath!B$6,'Data Export'!DD$4:DD$1742,D62)+COUNTIFS('Data Export'!D$4:D$1742,BayPath!AB$2,'Data Export'!E$4:E$1742,BayPath!B$6,'Data Export'!DJ$4:DJ$1742,D62)+COUNTIFS('Data Export'!D$4:D$1742,BayPath!AB$2,'Data Export'!E$4:E$1742,BayPath!B$6,'Data Export'!DP$4:DP$1742,D62)+COUNTIFS('Data Export'!D$4:D$1742,BayPath!AB$2,'Data Export'!E$4:E$1742,BayPath!B$6,'Data Export'!DV$4:DV$1742,D62)+COUNTIFS('Data Export'!D$4:D$1742,BayPath!AB$2,'Data Export'!E$4:E$1742,BayPath!B$6,'Data Export'!EB$4:EB$1742,D62)</f>
        <v>0</v>
      </c>
      <c r="F62" s="46" t="str">
        <f>IF(E62&gt;0,E62/E$67,"-")</f>
        <v>-</v>
      </c>
      <c r="G62" s="47"/>
      <c r="H62" s="53">
        <f>SUMIFS('Data Export'!DF$4:DF$1742,'Data Export'!DD$4:DD$1742,BayPath!D62,'Data Export'!D$4:D$1742,BayPath!AB$2,'Data Export'!E$4:E$1742,BayPath!B$6)+ SUMIFS('Data Export'!DL$4:DL$1742,'Data Export'!DJ$4:DJ$1742,BayPath!D62,'Data Export'!D$4:D$1742,BayPath!AB$2,'Data Export'!E$4:E$1742,BayPath!B$6)+ SUMIFS('Data Export'!DR$4:DR$1742,'Data Export'!DP$4:DP$1742,BayPath!D62,'Data Export'!D$4:D$1742,BayPath!AB$2,'Data Export'!E$4:E$1742,BayPath!B$6)+ SUMIFS('Data Export'!DX$4:DX$1742,'Data Export'!DV$4:DV$1742,BayPath!D62,'Data Export'!D$4:D$1742,BayPath!AB$2,'Data Export'!E$4:E$1742,BayPath!B$6)+ SUMIFS('Data Export'!ED$4:ED$1742,'Data Export'!EB$4:EB$1742,BayPath!D62,'Data Export'!D$4:D$1742,BayPath!AB$2,'Data Export'!E$4:E$1742,BayPath!B$6)</f>
        <v>0</v>
      </c>
      <c r="I62" s="53">
        <f>SUMIFS('Data Export'!DG$4:DG$1742,'Data Export'!DD$4:DD$1742,BayPath!D62,'Data Export'!D$4:D$1742,BayPath!AB$2,'Data Export'!E$4:E$1742,BayPath!B$6)+ SUMIFS('Data Export'!DD$4:DD$1742,'Data Export'!DJ$4:DJ$1742,BayPath!D62,'Data Export'!D$4:D$1742,BayPath!AB$2,'Data Export'!E$4:E$1742,BayPath!B$6)+ SUMIFS('Data Export'!DS$4:DS$1742,'Data Export'!DP$4:DP$1742,BayPath!D62,'Data Export'!D$4:D$1742,BayPath!AB$2,'Data Export'!E$4:E$1742,BayPath!B$6)+ SUMIFS('Data Export'!DY$4:DY$1742,'Data Export'!DV$4:DV$1742,BayPath!D62,'Data Export'!D$4:D$1742,BayPath!AB$2,'Data Export'!E$4:E$1742,BayPath!B$6)+ SUMIFS('Data Export'!EE$4:EE$1742,'Data Export'!EB$4:EB$1742,BayPath!D62,'Data Export'!D$4:D$1742,BayPath!AB$2,'Data Export'!E$4:E$1742,BayPath!B$6)</f>
        <v>0</v>
      </c>
      <c r="J62" s="47"/>
      <c r="K62" s="46" t="str">
        <f>IF(P62&gt;0,P62/R62,"-")</f>
        <v>-</v>
      </c>
      <c r="L62" s="48" t="str">
        <f>IF(Q62&gt;0,Q62/R62,"-")</f>
        <v>-</v>
      </c>
      <c r="M62" s="14"/>
      <c r="N62" s="14"/>
      <c r="O62" s="10"/>
      <c r="P62" s="76">
        <f>COUNTIFS('Data Export'!D$4:D$1742,BayPath!AB$2,'Data Export'!E$4:E$1742,BayPath!B$6,'Data Export'!DD$4:DD$1742,D62,'Data Export'!DH$4:DH$1742,"Y")+COUNTIFS('Data Export'!D$4:D$1742,BayPath!AB$2,'Data Export'!E$4:E$1742,BayPath!B$6,'Data Export'!DJ$4:DJ$1742,D62,'Data Export'!DE$4:DE$1742,"Y")+COUNTIFS('Data Export'!D$4:D$1742,BayPath!AB$2,'Data Export'!E$4:E$1742,BayPath!B$6,'Data Export'!DP$4:DP$1742,D62,'Data Export'!DT$4:DT$1742,"Y")+COUNTIFS('Data Export'!D$4:D$1742,BayPath!AB$2,'Data Export'!E$4:E$1742,BayPath!B$6,'Data Export'!DV$4:DV$1742,D62,'Data Export'!DZ$4:DZ$1742,"Y")+COUNTIFS('Data Export'!D$4:D$1742,BayPath!AB$2,'Data Export'!E$4:E$1742,BayPath!B$6,'Data Export'!EB$4:EB$1742,D62,'Data Export'!EF$4:EF$1742,"Y")</f>
        <v>0</v>
      </c>
      <c r="Q62" s="76">
        <f>COUNTIFS('Data Export'!D$4:D$1742,BayPath!AB$2,'Data Export'!E$4:E$1742,BayPath!B$6,'Data Export'!DD$4:DD$1742,D62,'Data Export'!DH$4:DH$1742,"N")+COUNTIFS('Data Export'!D$4:D$1742,BayPath!AB$2,'Data Export'!E$4:E$1742,BayPath!B$6,'Data Export'!DJ$4:DJ$1742,D62,'Data Export'!DE$4:DE$1742,"N")+COUNTIFS('Data Export'!D$4:D$1742,BayPath!AB$2,'Data Export'!E$4:E$1742,BayPath!B$6,'Data Export'!DP$4:DP$1742,D62,'Data Export'!DT$4:DT$1742,"N")+COUNTIFS('Data Export'!D$4:D$1742,BayPath!AB$2,'Data Export'!E$4:E$1742,BayPath!B$6,'Data Export'!DV$4:DV$1742,D62,'Data Export'!DZ$4:DZ$1742,"N")+COUNTIFS('Data Export'!D$4:D$1742,BayPath!AB$2,'Data Export'!E$4:E$1742,BayPath!B$6,'Data Export'!EB$4:EB$1742,D62,'Data Export'!EF$4:EF$1742,"N")</f>
        <v>0</v>
      </c>
      <c r="R62" s="5">
        <f>SUM(P62:Q62)</f>
        <v>0</v>
      </c>
      <c r="S62" s="71"/>
      <c r="T62" s="71"/>
    </row>
    <row r="63" spans="2:20" ht="14.45" customHeight="1" x14ac:dyDescent="0.25">
      <c r="D63" s="44" t="s">
        <v>128</v>
      </c>
      <c r="E63" s="45">
        <f>COUNTIFS('Data Export'!D$4:D$1742,BayPath!AB$2,'Data Export'!E$4:E$1742,BayPath!B$6,'Data Export'!DD$4:DD$1742,D63)+COUNTIFS('Data Export'!D$4:D$1742,BayPath!AB$2,'Data Export'!E$4:E$1742,BayPath!B$6,'Data Export'!DJ$4:DJ$1742,D63)+COUNTIFS('Data Export'!D$4:D$1742,BayPath!AB$2,'Data Export'!E$4:E$1742,BayPath!B$6,'Data Export'!DP$4:DP$1742,D63)+COUNTIFS('Data Export'!D$4:D$1742,BayPath!AB$2,'Data Export'!E$4:E$1742,BayPath!B$6,'Data Export'!DV$4:DV$1742,D63)+COUNTIFS('Data Export'!D$4:D$1742,BayPath!AB$2,'Data Export'!E$4:E$1742,BayPath!B$6,'Data Export'!EB$4:EB$1742,D63)</f>
        <v>0</v>
      </c>
      <c r="F63" s="46" t="str">
        <f t="shared" ref="F63:F67" si="16">IF(E63&gt;0,E63/E$67,"-")</f>
        <v>-</v>
      </c>
      <c r="G63" s="47"/>
      <c r="H63" s="53">
        <f>SUMIFS('Data Export'!DF$4:DF$1742,'Data Export'!DD$4:DD$1742,BayPath!D63,'Data Export'!D$4:D$1742,BayPath!AB$2,'Data Export'!E$4:E$1742,BayPath!B$6)+ SUMIFS('Data Export'!DL$4:DL$1742,'Data Export'!DJ$4:DJ$1742,BayPath!D63,'Data Export'!D$4:D$1742,BayPath!AB$2,'Data Export'!E$4:E$1742,BayPath!B$6)+ SUMIFS('Data Export'!DR$4:DR$1742,'Data Export'!DP$4:DP$1742,BayPath!D63,'Data Export'!D$4:D$1742,BayPath!AB$2,'Data Export'!E$4:E$1742,BayPath!B$6)+ SUMIFS('Data Export'!DX$4:DX$1742,'Data Export'!DV$4:DV$1742,BayPath!D63,'Data Export'!D$4:D$1742,BayPath!AB$2,'Data Export'!E$4:E$1742,BayPath!B$6)+ SUMIFS('Data Export'!ED$4:ED$1742,'Data Export'!EB$4:EB$1742,BayPath!D63,'Data Export'!D$4:D$1742,BayPath!AB$2,'Data Export'!E$4:E$1742,BayPath!B$6)</f>
        <v>0</v>
      </c>
      <c r="I63" s="53">
        <f>SUMIFS('Data Export'!DG$4:DG$1742,'Data Export'!DD$4:DD$1742,BayPath!D63,'Data Export'!D$4:D$1742,BayPath!AB$2,'Data Export'!E$4:E$1742,BayPath!B$6)+ SUMIFS('Data Export'!DD$4:DD$1742,'Data Export'!DJ$4:DJ$1742,BayPath!D63,'Data Export'!D$4:D$1742,BayPath!AB$2,'Data Export'!E$4:E$1742,BayPath!B$6)+ SUMIFS('Data Export'!DS$4:DS$1742,'Data Export'!DP$4:DP$1742,BayPath!D63,'Data Export'!D$4:D$1742,BayPath!AB$2,'Data Export'!E$4:E$1742,BayPath!B$6)+ SUMIFS('Data Export'!DY$4:DY$1742,'Data Export'!DV$4:DV$1742,BayPath!D63,'Data Export'!D$4:D$1742,BayPath!AB$2,'Data Export'!E$4:E$1742,BayPath!B$6)+ SUMIFS('Data Export'!EE$4:EE$1742,'Data Export'!EB$4:EB$1742,BayPath!D63,'Data Export'!D$4:D$1742,BayPath!AB$2,'Data Export'!E$4:E$1742,BayPath!B$6)</f>
        <v>0</v>
      </c>
      <c r="J63" s="47"/>
      <c r="K63" s="46" t="str">
        <f t="shared" ref="K63:K65" si="17">IF(P63&gt;0,P63/R63,"-")</f>
        <v>-</v>
      </c>
      <c r="L63" s="48" t="str">
        <f>IF(Q63&gt;0,Q63/R63,"-")</f>
        <v>-</v>
      </c>
      <c r="M63" s="14"/>
      <c r="N63" s="14"/>
      <c r="O63" s="10"/>
      <c r="P63" s="76">
        <f>COUNTIFS('Data Export'!D$4:D$1742,BayPath!AB$2,'Data Export'!E$4:E$1742,BayPath!B$6,'Data Export'!DD$4:DD$1742,D63,'Data Export'!DH$4:DH$1742,"Y")+COUNTIFS('Data Export'!D$4:D$1742,BayPath!AB$2,'Data Export'!E$4:E$1742,BayPath!B$6,'Data Export'!DJ$4:DJ$1742,D63,'Data Export'!DE$4:DE$1742,"Y")+COUNTIFS('Data Export'!D$4:D$1742,BayPath!AB$2,'Data Export'!E$4:E$1742,BayPath!B$6,'Data Export'!DP$4:DP$1742,D63,'Data Export'!DT$4:DT$1742,"Y")+COUNTIFS('Data Export'!D$4:D$1742,BayPath!AB$2,'Data Export'!E$4:E$1742,BayPath!B$6,'Data Export'!DV$4:DV$1742,D63,'Data Export'!DZ$4:DZ$1742,"Y")+COUNTIFS('Data Export'!D$4:D$1742,BayPath!AB$2,'Data Export'!E$4:E$1742,BayPath!B$6,'Data Export'!EB$4:EB$1742,D63,'Data Export'!EF$4:EF$1742,"Y")</f>
        <v>0</v>
      </c>
      <c r="Q63" s="76">
        <f>COUNTIFS('Data Export'!D$4:D$1742,BayPath!AB$2,'Data Export'!E$4:E$1742,BayPath!B$6,'Data Export'!DD$4:DD$1742,D63,'Data Export'!DH$4:DH$1742,"N")+COUNTIFS('Data Export'!D$4:D$1742,BayPath!AB$2,'Data Export'!E$4:E$1742,BayPath!B$6,'Data Export'!DJ$4:DJ$1742,D63,'Data Export'!DE$4:DE$1742,"N")+COUNTIFS('Data Export'!D$4:D$1742,BayPath!AB$2,'Data Export'!E$4:E$1742,BayPath!B$6,'Data Export'!DP$4:DP$1742,D63,'Data Export'!DT$4:DT$1742,"N")+COUNTIFS('Data Export'!D$4:D$1742,BayPath!AB$2,'Data Export'!E$4:E$1742,BayPath!B$6,'Data Export'!DV$4:DV$1742,D63,'Data Export'!DZ$4:DZ$1742,"N")+COUNTIFS('Data Export'!D$4:D$1742,BayPath!AB$2,'Data Export'!E$4:E$1742,BayPath!B$6,'Data Export'!EB$4:EB$1742,D63,'Data Export'!EF$4:EF$1742,"N")</f>
        <v>0</v>
      </c>
      <c r="R63" s="5">
        <f t="shared" ref="R63:R67" si="18">SUM(P63:Q63)</f>
        <v>0</v>
      </c>
      <c r="S63" s="71"/>
      <c r="T63" s="71"/>
    </row>
    <row r="64" spans="2:20" ht="14.45" customHeight="1" x14ac:dyDescent="0.25">
      <c r="D64" s="44" t="s">
        <v>126</v>
      </c>
      <c r="E64" s="45">
        <f>COUNTIFS('Data Export'!D$4:D$1742,BayPath!AB$2,'Data Export'!E$4:E$1742,BayPath!B$6,'Data Export'!DD$4:DD$1742,D64)+COUNTIFS('Data Export'!D$4:D$1742,BayPath!AB$2,'Data Export'!E$4:E$1742,BayPath!B$6,'Data Export'!DJ$4:DJ$1742,D64)+COUNTIFS('Data Export'!D$4:D$1742,BayPath!AB$2,'Data Export'!E$4:E$1742,BayPath!B$6,'Data Export'!DP$4:DP$1742,D64)+COUNTIFS('Data Export'!D$4:D$1742,BayPath!AB$2,'Data Export'!E$4:E$1742,BayPath!B$6,'Data Export'!DV$4:DV$1742,D64)+COUNTIFS('Data Export'!D$4:D$1742,BayPath!AB$2,'Data Export'!E$4:E$1742,BayPath!B$6,'Data Export'!EB$4:EB$1742,D64)</f>
        <v>0</v>
      </c>
      <c r="F64" s="46" t="str">
        <f t="shared" si="16"/>
        <v>-</v>
      </c>
      <c r="G64" s="47"/>
      <c r="H64" s="53">
        <f>SUMIFS('Data Export'!DF$4:DF$1742,'Data Export'!DD$4:DD$1742,BayPath!D64,'Data Export'!D$4:D$1742,BayPath!AB$2,'Data Export'!E$4:E$1742,BayPath!B$6)+ SUMIFS('Data Export'!DL$4:DL$1742,'Data Export'!DJ$4:DJ$1742,BayPath!D64,'Data Export'!D$4:D$1742,BayPath!AB$2,'Data Export'!E$4:E$1742,BayPath!B$6)+ SUMIFS('Data Export'!DR$4:DR$1742,'Data Export'!DP$4:DP$1742,BayPath!D64,'Data Export'!D$4:D$1742,BayPath!AB$2,'Data Export'!E$4:E$1742,BayPath!B$6)+ SUMIFS('Data Export'!DX$4:DX$1742,'Data Export'!DV$4:DV$1742,BayPath!D64,'Data Export'!D$4:D$1742,BayPath!AB$2,'Data Export'!E$4:E$1742,BayPath!B$6)+ SUMIFS('Data Export'!ED$4:ED$1742,'Data Export'!EB$4:EB$1742,BayPath!D64,'Data Export'!D$4:D$1742,BayPath!AB$2,'Data Export'!E$4:E$1742,BayPath!B$6)</f>
        <v>0</v>
      </c>
      <c r="I64" s="53">
        <f>SUMIFS('Data Export'!DG$4:DG$1742,'Data Export'!DD$4:DD$1742,BayPath!D64,'Data Export'!D$4:D$1742,BayPath!AB$2,'Data Export'!E$4:E$1742,BayPath!B$6)+ SUMIFS('Data Export'!DD$4:DD$1742,'Data Export'!DJ$4:DJ$1742,BayPath!D64,'Data Export'!D$4:D$1742,BayPath!AB$2,'Data Export'!E$4:E$1742,BayPath!B$6)+ SUMIFS('Data Export'!DS$4:DS$1742,'Data Export'!DP$4:DP$1742,BayPath!D64,'Data Export'!D$4:D$1742,BayPath!AB$2,'Data Export'!E$4:E$1742,BayPath!B$6)+ SUMIFS('Data Export'!DY$4:DY$1742,'Data Export'!DV$4:DV$1742,BayPath!D64,'Data Export'!D$4:D$1742,BayPath!AB$2,'Data Export'!E$4:E$1742,BayPath!B$6)+ SUMIFS('Data Export'!EE$4:EE$1742,'Data Export'!EB$4:EB$1742,BayPath!D64,'Data Export'!D$4:D$1742,BayPath!AB$2,'Data Export'!E$4:E$1742,BayPath!B$6)</f>
        <v>0</v>
      </c>
      <c r="J64" s="47"/>
      <c r="K64" s="46" t="str">
        <f t="shared" si="17"/>
        <v>-</v>
      </c>
      <c r="L64" s="48" t="str">
        <f>IF(Q64&gt;0,Q64/R64,"-")</f>
        <v>-</v>
      </c>
      <c r="M64" s="14"/>
      <c r="N64" s="14"/>
      <c r="O64" s="10"/>
      <c r="P64" s="76">
        <f>COUNTIFS('Data Export'!D$4:D$1742,BayPath!AB$2,'Data Export'!E$4:E$1742,BayPath!B$6,'Data Export'!DD$4:DD$1742,D64,'Data Export'!DH$4:DH$1742,"Y")+COUNTIFS('Data Export'!D$4:D$1742,BayPath!AB$2,'Data Export'!E$4:E$1742,BayPath!B$6,'Data Export'!DJ$4:DJ$1742,D64,'Data Export'!DE$4:DE$1742,"Y")+COUNTIFS('Data Export'!D$4:D$1742,BayPath!AB$2,'Data Export'!E$4:E$1742,BayPath!B$6,'Data Export'!DP$4:DP$1742,D64,'Data Export'!DT$4:DT$1742,"Y")+COUNTIFS('Data Export'!D$4:D$1742,BayPath!AB$2,'Data Export'!E$4:E$1742,BayPath!B$6,'Data Export'!DV$4:DV$1742,D64,'Data Export'!DZ$4:DZ$1742,"Y")+COUNTIFS('Data Export'!D$4:D$1742,BayPath!AB$2,'Data Export'!E$4:E$1742,BayPath!B$6,'Data Export'!EB$4:EB$1742,D64,'Data Export'!EF$4:EF$1742,"Y")</f>
        <v>0</v>
      </c>
      <c r="Q64" s="76">
        <f>COUNTIFS('Data Export'!D$4:D$1742,BayPath!AB$2,'Data Export'!E$4:E$1742,BayPath!B$6,'Data Export'!DD$4:DD$1742,D64,'Data Export'!DH$4:DH$1742,"N")+COUNTIFS('Data Export'!D$4:D$1742,BayPath!AB$2,'Data Export'!E$4:E$1742,BayPath!B$6,'Data Export'!DJ$4:DJ$1742,D64,'Data Export'!DE$4:DE$1742,"N")+COUNTIFS('Data Export'!D$4:D$1742,BayPath!AB$2,'Data Export'!E$4:E$1742,BayPath!B$6,'Data Export'!DP$4:DP$1742,D64,'Data Export'!DT$4:DT$1742,"N")+COUNTIFS('Data Export'!D$4:D$1742,BayPath!AB$2,'Data Export'!E$4:E$1742,BayPath!B$6,'Data Export'!DV$4:DV$1742,D64,'Data Export'!DZ$4:DZ$1742,"N")+COUNTIFS('Data Export'!D$4:D$1742,BayPath!AB$2,'Data Export'!E$4:E$1742,BayPath!B$6,'Data Export'!EB$4:EB$1742,D64,'Data Export'!EF$4:EF$1742,"N")</f>
        <v>0</v>
      </c>
      <c r="R64" s="5">
        <f t="shared" si="18"/>
        <v>0</v>
      </c>
      <c r="S64" s="71"/>
      <c r="T64" s="71"/>
    </row>
    <row r="65" spans="2:20" ht="14.45" customHeight="1" x14ac:dyDescent="0.25">
      <c r="D65" s="44" t="s">
        <v>112</v>
      </c>
      <c r="E65" s="45">
        <f>COUNTIFS('Data Export'!D$4:D$1742,BayPath!AB$2,'Data Export'!E$4:E$1742,BayPath!B$6,'Data Export'!DD$4:DD$1742,D65)+COUNTIFS('Data Export'!D$4:D$1742,BayPath!AB$2,'Data Export'!E$4:E$1742,BayPath!B$6,'Data Export'!DJ$4:DJ$1742,D65)+COUNTIFS('Data Export'!D$4:D$1742,BayPath!AB$2,'Data Export'!E$4:E$1742,BayPath!B$6,'Data Export'!DP$4:DP$1742,D65)+COUNTIFS('Data Export'!D$4:D$1742,BayPath!AB$2,'Data Export'!E$4:E$1742,BayPath!B$6,'Data Export'!DV$4:DV$1742,D65)+COUNTIFS('Data Export'!D$4:D$1742,BayPath!AB$2,'Data Export'!E$4:E$1742,BayPath!B$6,'Data Export'!EB$4:EB$1742,D65)</f>
        <v>0</v>
      </c>
      <c r="F65" s="46" t="str">
        <f t="shared" si="16"/>
        <v>-</v>
      </c>
      <c r="G65" s="47"/>
      <c r="H65" s="53">
        <f>SUMIFS('Data Export'!DF$4:DF$1742,'Data Export'!DD$4:DD$1742,BayPath!D65,'Data Export'!D$4:D$1742,BayPath!AB$2,'Data Export'!E$4:E$1742,BayPath!B$6)+ SUMIFS('Data Export'!DL$4:DL$1742,'Data Export'!DJ$4:DJ$1742,BayPath!D65,'Data Export'!D$4:D$1742,BayPath!AB$2,'Data Export'!E$4:E$1742,BayPath!B$6)+ SUMIFS('Data Export'!DR$4:DR$1742,'Data Export'!DP$4:DP$1742,BayPath!D65,'Data Export'!D$4:D$1742,BayPath!AB$2,'Data Export'!E$4:E$1742,BayPath!B$6)+ SUMIFS('Data Export'!DX$4:DX$1742,'Data Export'!DV$4:DV$1742,BayPath!D65,'Data Export'!D$4:D$1742,BayPath!AB$2,'Data Export'!E$4:E$1742,BayPath!B$6)+ SUMIFS('Data Export'!ED$4:ED$1742,'Data Export'!EB$4:EB$1742,BayPath!D65,'Data Export'!D$4:D$1742,BayPath!AB$2,'Data Export'!E$4:E$1742,BayPath!B$6)</f>
        <v>0</v>
      </c>
      <c r="I65" s="53">
        <f>SUMIFS('Data Export'!DG$4:DG$1742,'Data Export'!DD$4:DD$1742,BayPath!D65,'Data Export'!D$4:D$1742,BayPath!AB$2,'Data Export'!E$4:E$1742,BayPath!B$6)+ SUMIFS('Data Export'!DD$4:DD$1742,'Data Export'!DJ$4:DJ$1742,BayPath!D65,'Data Export'!D$4:D$1742,BayPath!AB$2,'Data Export'!E$4:E$1742,BayPath!B$6)+ SUMIFS('Data Export'!DS$4:DS$1742,'Data Export'!DP$4:DP$1742,BayPath!D65,'Data Export'!D$4:D$1742,BayPath!AB$2,'Data Export'!E$4:E$1742,BayPath!B$6)+ SUMIFS('Data Export'!DY$4:DY$1742,'Data Export'!DV$4:DV$1742,BayPath!D65,'Data Export'!D$4:D$1742,BayPath!AB$2,'Data Export'!E$4:E$1742,BayPath!B$6)+ SUMIFS('Data Export'!EE$4:EE$1742,'Data Export'!EB$4:EB$1742,BayPath!D65,'Data Export'!D$4:D$1742,BayPath!AB$2,'Data Export'!E$4:E$1742,BayPath!B$6)</f>
        <v>0</v>
      </c>
      <c r="J65" s="47"/>
      <c r="K65" s="46" t="str">
        <f t="shared" si="17"/>
        <v>-</v>
      </c>
      <c r="L65" s="48" t="str">
        <f>IF(Q65&gt;0,Q65/R65,"-")</f>
        <v>-</v>
      </c>
      <c r="M65" s="14"/>
      <c r="N65" s="14"/>
      <c r="O65" s="10"/>
      <c r="P65" s="76">
        <f>COUNTIFS('Data Export'!D$4:D$1742,BayPath!AB$2,'Data Export'!E$4:E$1742,BayPath!B$6,'Data Export'!DD$4:DD$1742,D65,'Data Export'!DH$4:DH$1742,"Y")+COUNTIFS('Data Export'!D$4:D$1742,BayPath!AB$2,'Data Export'!E$4:E$1742,BayPath!B$6,'Data Export'!DJ$4:DJ$1742,D65,'Data Export'!DE$4:DE$1742,"Y")+COUNTIFS('Data Export'!D$4:D$1742,BayPath!AB$2,'Data Export'!E$4:E$1742,BayPath!B$6,'Data Export'!DP$4:DP$1742,D65,'Data Export'!DT$4:DT$1742,"Y")+COUNTIFS('Data Export'!D$4:D$1742,BayPath!AB$2,'Data Export'!E$4:E$1742,BayPath!B$6,'Data Export'!DV$4:DV$1742,D65,'Data Export'!DZ$4:DZ$1742,"Y")+COUNTIFS('Data Export'!D$4:D$1742,BayPath!AB$2,'Data Export'!E$4:E$1742,BayPath!B$6,'Data Export'!EB$4:EB$1742,D65,'Data Export'!EF$4:EF$1742,"Y")</f>
        <v>0</v>
      </c>
      <c r="Q65" s="76">
        <f>COUNTIFS('Data Export'!D$4:D$1742,BayPath!AB$2,'Data Export'!E$4:E$1742,BayPath!B$6,'Data Export'!DD$4:DD$1742,D65,'Data Export'!DH$4:DH$1742,"N")+COUNTIFS('Data Export'!D$4:D$1742,BayPath!AB$2,'Data Export'!E$4:E$1742,BayPath!B$6,'Data Export'!DJ$4:DJ$1742,D65,'Data Export'!DE$4:DE$1742,"N")+COUNTIFS('Data Export'!D$4:D$1742,BayPath!AB$2,'Data Export'!E$4:E$1742,BayPath!B$6,'Data Export'!DP$4:DP$1742,D65,'Data Export'!DT$4:DT$1742,"N")+COUNTIFS('Data Export'!D$4:D$1742,BayPath!AB$2,'Data Export'!E$4:E$1742,BayPath!B$6,'Data Export'!DV$4:DV$1742,D65,'Data Export'!DZ$4:DZ$1742,"N")+COUNTIFS('Data Export'!D$4:D$1742,BayPath!AB$2,'Data Export'!E$4:E$1742,BayPath!B$6,'Data Export'!EB$4:EB$1742,D65,'Data Export'!EF$4:EF$1742,"N")</f>
        <v>0</v>
      </c>
      <c r="R65" s="5">
        <f t="shared" si="18"/>
        <v>0</v>
      </c>
      <c r="S65" s="71"/>
      <c r="T65" s="71"/>
    </row>
    <row r="66" spans="2:20" ht="9" customHeight="1" x14ac:dyDescent="0.25">
      <c r="D66" s="29"/>
      <c r="E66" s="49"/>
      <c r="F66" s="14"/>
      <c r="G66" s="10"/>
      <c r="H66" s="10"/>
      <c r="I66" s="10"/>
      <c r="J66" s="10"/>
      <c r="K66" s="14"/>
      <c r="L66" s="50"/>
      <c r="M66" s="14"/>
      <c r="N66" s="14"/>
      <c r="O66" s="10"/>
      <c r="P66" s="5"/>
      <c r="Q66" s="5"/>
      <c r="R66" s="5"/>
      <c r="S66" s="71"/>
      <c r="T66" s="71"/>
    </row>
    <row r="67" spans="2:20" ht="14.45" customHeight="1" x14ac:dyDescent="0.25">
      <c r="D67" s="28" t="s">
        <v>212</v>
      </c>
      <c r="E67" s="63">
        <f>SUM(E62:E65)</f>
        <v>0</v>
      </c>
      <c r="F67" s="64" t="str">
        <f t="shared" si="16"/>
        <v>-</v>
      </c>
      <c r="G67" s="65"/>
      <c r="H67" s="65">
        <f t="shared" ref="H67:I67" si="19">SUM(H62:H65)</f>
        <v>0</v>
      </c>
      <c r="I67" s="65">
        <f t="shared" si="19"/>
        <v>0</v>
      </c>
      <c r="J67" s="65"/>
      <c r="K67" s="64" t="str">
        <f t="shared" ref="K67" si="20">IF(P67&gt;0,P67/R67,"-")</f>
        <v>-</v>
      </c>
      <c r="L67" s="66" t="str">
        <f>IF(Q67&gt;0,Q67/R67,"-")</f>
        <v>-</v>
      </c>
      <c r="M67" s="14"/>
      <c r="N67" s="14"/>
      <c r="O67" s="10"/>
      <c r="P67" s="5">
        <f t="shared" ref="P67:Q67" si="21">SUM(P62:P65)</f>
        <v>0</v>
      </c>
      <c r="Q67" s="5">
        <f t="shared" si="21"/>
        <v>0</v>
      </c>
      <c r="R67" s="5">
        <f t="shared" si="18"/>
        <v>0</v>
      </c>
      <c r="S67" s="71"/>
      <c r="T67" s="71"/>
    </row>
    <row r="68" spans="2:20" ht="9" customHeight="1" x14ac:dyDescent="0.25">
      <c r="E68" s="54"/>
      <c r="F68" s="55"/>
      <c r="G68" s="55"/>
      <c r="H68" s="55"/>
      <c r="I68" s="55"/>
      <c r="J68" s="55"/>
      <c r="K68" s="55"/>
      <c r="L68" s="56"/>
      <c r="P68" s="71"/>
      <c r="Q68" s="71"/>
      <c r="R68" s="71"/>
      <c r="S68" s="71"/>
      <c r="T68" s="71"/>
    </row>
    <row r="69" spans="2:20" x14ac:dyDescent="0.25">
      <c r="P69" s="71"/>
      <c r="Q69" s="71"/>
      <c r="R69" s="71"/>
      <c r="S69" s="71"/>
      <c r="T69" s="71"/>
    </row>
    <row r="70" spans="2:20" x14ac:dyDescent="0.25">
      <c r="P70" s="71"/>
      <c r="Q70" s="71"/>
      <c r="R70" s="71"/>
      <c r="S70" s="71"/>
      <c r="T70" s="71"/>
    </row>
    <row r="71" spans="2:20" x14ac:dyDescent="0.25">
      <c r="P71" s="71"/>
      <c r="Q71" s="71"/>
      <c r="R71" s="71"/>
      <c r="S71" s="71"/>
      <c r="T71" s="71"/>
    </row>
    <row r="72" spans="2:20" ht="20.100000000000001" customHeight="1" x14ac:dyDescent="0.25">
      <c r="C72" s="40"/>
      <c r="D72" s="40"/>
      <c r="P72" s="71"/>
      <c r="Q72" s="71"/>
      <c r="R72" s="71"/>
      <c r="S72" s="71"/>
      <c r="T72" s="71"/>
    </row>
    <row r="73" spans="2:20" ht="6" customHeight="1" x14ac:dyDescent="0.25">
      <c r="P73" s="71"/>
      <c r="Q73" s="71"/>
      <c r="R73" s="71"/>
      <c r="S73" s="71"/>
      <c r="T73" s="71"/>
    </row>
    <row r="74" spans="2:20" ht="30" customHeight="1" x14ac:dyDescent="0.25">
      <c r="B74" s="39" t="s">
        <v>217</v>
      </c>
      <c r="E74" s="157" t="s">
        <v>210</v>
      </c>
      <c r="F74" s="158"/>
      <c r="G74" s="32"/>
      <c r="H74" s="33" t="s">
        <v>237</v>
      </c>
      <c r="I74" s="34" t="s">
        <v>238</v>
      </c>
      <c r="J74" s="32"/>
      <c r="K74" s="159" t="s">
        <v>213</v>
      </c>
      <c r="L74" s="160"/>
      <c r="M74" s="13"/>
      <c r="N74" s="13"/>
      <c r="O74" s="13"/>
      <c r="P74" s="71"/>
      <c r="Q74" s="71"/>
      <c r="R74" s="71"/>
      <c r="S74" s="71"/>
      <c r="T74" s="71"/>
    </row>
    <row r="75" spans="2:20" ht="15.6" customHeight="1" x14ac:dyDescent="0.25">
      <c r="D75" s="17"/>
      <c r="E75" s="35" t="s">
        <v>236</v>
      </c>
      <c r="F75" s="36" t="s">
        <v>211</v>
      </c>
      <c r="H75" s="35" t="s">
        <v>236</v>
      </c>
      <c r="I75" s="36" t="s">
        <v>236</v>
      </c>
      <c r="K75" s="35" t="s">
        <v>146</v>
      </c>
      <c r="L75" s="36" t="s">
        <v>133</v>
      </c>
      <c r="M75" s="16"/>
      <c r="N75" s="16"/>
      <c r="P75" s="72" t="s">
        <v>213</v>
      </c>
      <c r="Q75" s="15"/>
      <c r="R75" s="71"/>
      <c r="S75" s="71"/>
      <c r="T75" s="71"/>
    </row>
    <row r="76" spans="2:20" ht="9" customHeight="1" x14ac:dyDescent="0.25">
      <c r="E76" s="51"/>
      <c r="G76" s="57"/>
      <c r="J76" s="57"/>
      <c r="L76" s="52"/>
      <c r="N76" s="14"/>
      <c r="O76" s="10"/>
      <c r="P76" s="38" t="s">
        <v>146</v>
      </c>
      <c r="Q76" s="38" t="s">
        <v>133</v>
      </c>
      <c r="R76" s="73" t="s">
        <v>231</v>
      </c>
      <c r="S76" s="71"/>
      <c r="T76" s="71"/>
    </row>
    <row r="77" spans="2:20" ht="14.45" customHeight="1" x14ac:dyDescent="0.25">
      <c r="D77" s="44" t="s">
        <v>121</v>
      </c>
      <c r="E77" s="45">
        <f>COUNTIFS('Data Export'!D$4:D$1742,BayPath!AB$2,'Data Export'!E$4:E$1742,BayPath!B$6,'Data Export'!ER$4:ER$1742,D77)+COUNTIFS('Data Export'!D$4:D$1742,BayPath!AB$2,'Data Export'!E$4:E$1742,BayPath!B$6,'Data Export'!FH$4:FH$1742,D77)+COUNTIFS('Data Export'!D$4:D$1742,BayPath!AB$2,'Data Export'!E$4:E$1742,BayPath!B$6,'Data Export'!FX$4:FX$1742,D77)+COUNTIFS('Data Export'!D$4:D$1742,BayPath!AB$2,'Data Export'!E$4:E$1742,BayPath!B$6,'Data Export'!GE$4:GE$1742,D77)+COUNTIFS('Data Export'!D$4:D$1742,BayPath!AB$2,'Data Export'!E$4:E$1742,BayPath!B$6,'Data Export'!HD$4:HD$1742,D77)</f>
        <v>0</v>
      </c>
      <c r="F77" s="46" t="str">
        <f>IF(E77&gt;0,E77/E$82,"-")</f>
        <v>-</v>
      </c>
      <c r="G77" s="47"/>
      <c r="H77" s="47">
        <f>SUMIFS('Data Export'!ET$4:ET$1742,'Data Export'!ER$4:ER$1742,BayPath!D77,'Data Export'!D$4:D$1742,BayPath!AB$2,'Data Export'!E$4:E$1742,BayPath!B$6)+ SUMIFS('Data Export'!FJ$4:FJ$1742,'Data Export'!FH$4:FH$1742,BayPath!D77,'Data Export'!D$4:D$1742,BayPath!AB$2,'Data Export'!E$4:E$1742,BayPath!B$6)+ SUMIFS('Data Export'!FZ$4:FZ$1742,'Data Export'!FX$4:FX$1742,BayPath!D77,'Data Export'!D$4:D$1742,BayPath!AB$2,'Data Export'!E$4:E$1742,BayPath!B$6)+ SUMIFS('Data Export'!GP$4:GP$1742,'Data Export'!GE$4:GE$1742,BayPath!D77,'Data Export'!D$4:D$1742,BayPath!AB$2,'Data Export'!E$4:E$1742,BayPath!B$6)+ SUMIFS('Data Export'!HF$4:HF$1742,'Data Export'!HD$4:HD$1742,BayPath!D77,'Data Export'!D$4:D$1742,BayPath!AB$2,'Data Export'!E$4:E$1742,BayPath!B$6)</f>
        <v>0</v>
      </c>
      <c r="I77" s="47">
        <f>SUMIFS('Data Export'!EU$4:EU$1742,'Data Export'!ER$4:ER$1742,BayPath!D77,'Data Export'!D$4:D$1742,BayPath!AB$2,'Data Export'!E$4:E$1742,BayPath!B$6)+ SUMIFS('Data Export'!FK$4:FK$1742,'Data Export'!FH$4:FH$1742,BayPath!D77,'Data Export'!D$4:D$1742,BayPath!AB$2,'Data Export'!E$4:E$1742,BayPath!B$6)+ SUMIFS('Data Export'!GA$4:GA$1742,'Data Export'!FX$4:FX$1742,BayPath!D77,'Data Export'!D$4:D$1742,BayPath!AB$2,'Data Export'!E$4:E$1742,BayPath!B$6)+ SUMIFS('Data Export'!GQ$4:GQ$1742,'Data Export'!GE$4:GE$1742,BayPath!D77,'Data Export'!D$4:D$1742,BayPath!AB$2,'Data Export'!E$4:E$1742,BayPath!B$6)+ SUMIFS('Data Export'!HG$4:HG$1742,'Data Export'!HD$4:HD$1742,BayPath!D77,'Data Export'!D$4:D$1742,BayPath!AB$2,'Data Export'!E$4:E$1742,BayPath!B$6)</f>
        <v>0</v>
      </c>
      <c r="J77" s="47"/>
      <c r="K77" s="46" t="str">
        <f>IF(P77&gt;0,P77/R77,"-")</f>
        <v>-</v>
      </c>
      <c r="L77" s="48" t="str">
        <f>IF(Q77&gt;0,Q77/R77,"-")</f>
        <v>-</v>
      </c>
      <c r="M77" s="14"/>
      <c r="N77" s="14"/>
      <c r="O77" s="10"/>
      <c r="P77" s="76">
        <f>COUNTIFS('Data Export'!D$4:D$1742,BayPath!AB$2,'Data Export'!E$4:E$1742,BayPath!B$6,'Data Export'!ER$4:ER$1742,D77,'Data Export'!EV$4:EV$1742,"Y")+COUNTIFS('Data Export'!D$4:D$1742,BayPath!AB$2,'Data Export'!E$4:E$1742,BayPath!B$6,'Data Export'!FH$4:FH$1742,D77,'Data Export'!FL$4:FL$1742,"Y")+COUNTIFS('Data Export'!D$4:D$1742,BayPath!AB$2,'Data Export'!E$4:E$1742,BayPath!B$6,'Data Export'!FX$4:FX$1742,D77,'Data Export'!GB$4:GB$1742,"Y")+COUNTIFS('Data Export'!D$4:D$1742,BayPath!AB$2,'Data Export'!E$4:E$1742,BayPath!B$6,'Data Export'!GE$4:GE$1742,D77,'Data Export'!GR$4:GR$1742,"Y")+COUNTIFS('Data Export'!D$4:D$1742,BayPath!AB$2,'Data Export'!E$4:E$1742,BayPath!B$6,'Data Export'!HD$4:HD$1742,D77,'Data Export'!HH$4:HH$1742,"Y")</f>
        <v>0</v>
      </c>
      <c r="Q77" s="76">
        <f>COUNTIFS('Data Export'!D$4:D$1742,BayPath!AB$2,'Data Export'!E$4:E$1742,BayPath!B$6,'Data Export'!ER$4:ER$1742,D77,'Data Export'!EV$4:EV$1742,"N")+COUNTIFS('Data Export'!D$4:D$1742,BayPath!AB$2,'Data Export'!E$4:E$1742,BayPath!B$6,'Data Export'!FH$4:FH$1742,D77,'Data Export'!FL$4:FL$1742,"N")+COUNTIFS('Data Export'!D$4:D$1742,BayPath!AB$2,'Data Export'!E$4:E$1742,BayPath!B$6,'Data Export'!FX$4:FX$1742,D77,'Data Export'!GB$4:GB$1742,"N")+COUNTIFS('Data Export'!D$4:D$1742,BayPath!AB$2,'Data Export'!E$4:E$1742,BayPath!B$6,'Data Export'!GE$4:GE$1742,D77,'Data Export'!GR$4:GR$1742,"N")+COUNTIFS('Data Export'!D$4:D$1742,BayPath!AB$2,'Data Export'!E$4:E$1742,BayPath!B$6,'Data Export'!HD$4:HD$1742,D77,'Data Export'!HH$4:HH$1742,"N")</f>
        <v>0</v>
      </c>
      <c r="R77" s="5">
        <f>SUM(P77:Q77)</f>
        <v>0</v>
      </c>
      <c r="S77" s="71"/>
      <c r="T77" s="71"/>
    </row>
    <row r="78" spans="2:20" ht="14.45" customHeight="1" x14ac:dyDescent="0.25">
      <c r="D78" s="44" t="s">
        <v>128</v>
      </c>
      <c r="E78" s="45">
        <f>COUNTIFS('Data Export'!D$4:D$1742,BayPath!AB$2,'Data Export'!E$4:E$1742,BayPath!B$6,'Data Export'!ER$4:ER$1742,D78)+COUNTIFS('Data Export'!D$4:D$1742,BayPath!AB$2,'Data Export'!E$4:E$1742,BayPath!B$6,'Data Export'!FH$4:FH$1742,D78)+COUNTIFS('Data Export'!D$4:D$1742,BayPath!AB$2,'Data Export'!E$4:E$1742,BayPath!B$6,'Data Export'!FX$4:FX$1742,D78)+COUNTIFS('Data Export'!D$4:D$1742,BayPath!AB$2,'Data Export'!E$4:E$1742,BayPath!B$6,'Data Export'!GE$4:GE$1742,D78)+COUNTIFS('Data Export'!D$4:D$1742,BayPath!AB$2,'Data Export'!E$4:E$1742,BayPath!B$6,'Data Export'!HD$4:HD$1742,D78)</f>
        <v>0</v>
      </c>
      <c r="F78" s="46" t="str">
        <f>IF(E78&gt;0,E78/E$82,"-")</f>
        <v>-</v>
      </c>
      <c r="G78" s="47"/>
      <c r="H78" s="47">
        <f>SUMIFS('Data Export'!ET$4:ET$1742,'Data Export'!ER$4:ER$1742,BayPath!D78,'Data Export'!D$4:D$1742,BayPath!AB$2,'Data Export'!E$4:E$1742,BayPath!B$6)+ SUMIFS('Data Export'!FJ$4:FJ$1742,'Data Export'!FH$4:FH$1742,BayPath!D78,'Data Export'!D$4:D$1742,BayPath!AB$2,'Data Export'!E$4:E$1742,BayPath!B$6)+ SUMIFS('Data Export'!FZ$4:FZ$1742,'Data Export'!FX$4:FX$1742,BayPath!D78,'Data Export'!D$4:D$1742,BayPath!AB$2,'Data Export'!E$4:E$1742,BayPath!B$6)+ SUMIFS('Data Export'!GP$4:GP$1742,'Data Export'!GE$4:GE$1742,BayPath!D78,'Data Export'!D$4:D$1742,BayPath!AB$2,'Data Export'!E$4:E$1742,BayPath!B$6)+ SUMIFS('Data Export'!HF$4:HF$1742,'Data Export'!HD$4:HD$1742,BayPath!D78,'Data Export'!D$4:D$1742,BayPath!AB$2,'Data Export'!E$4:E$1742,BayPath!B$6)</f>
        <v>0</v>
      </c>
      <c r="I78" s="47">
        <f>SUMIFS('Data Export'!EU$4:EU$1742,'Data Export'!ER$4:ER$1742,BayPath!D78,'Data Export'!D$4:D$1742,BayPath!AB$2,'Data Export'!E$4:E$1742,BayPath!B$6)+ SUMIFS('Data Export'!FK$4:FK$1742,'Data Export'!FH$4:FH$1742,BayPath!D78,'Data Export'!D$4:D$1742,BayPath!AB$2,'Data Export'!E$4:E$1742,BayPath!B$6)+ SUMIFS('Data Export'!GA$4:GA$1742,'Data Export'!FX$4:FX$1742,BayPath!D78,'Data Export'!D$4:D$1742,BayPath!AB$2,'Data Export'!E$4:E$1742,BayPath!B$6)+ SUMIFS('Data Export'!GQ$4:GQ$1742,'Data Export'!GE$4:GE$1742,BayPath!D78,'Data Export'!D$4:D$1742,BayPath!AB$2,'Data Export'!E$4:E$1742,BayPath!B$6)+ SUMIFS('Data Export'!HG$4:HG$1742,'Data Export'!HD$4:HD$1742,BayPath!D78,'Data Export'!D$4:D$1742,BayPath!AB$2,'Data Export'!E$4:E$1742,BayPath!B$6)</f>
        <v>0</v>
      </c>
      <c r="J78" s="47"/>
      <c r="K78" s="46" t="str">
        <f>IF(P78&gt;0,P78/R78,"-")</f>
        <v>-</v>
      </c>
      <c r="L78" s="48" t="str">
        <f>IF(Q78&gt;0,Q78/R78,"-")</f>
        <v>-</v>
      </c>
      <c r="M78" s="14"/>
      <c r="N78" s="14"/>
      <c r="O78" s="10"/>
      <c r="P78" s="76">
        <f>COUNTIFS('Data Export'!D$4:D$1742,BayPath!AB$2,'Data Export'!E$4:E$1742,BayPath!B$6,'Data Export'!ER$4:ER$1742,D78,'Data Export'!EV$4:EV$1742,"Y")+COUNTIFS('Data Export'!D$4:D$1742,BayPath!AB$2,'Data Export'!E$4:E$1742,BayPath!B$6,'Data Export'!FH$4:FH$1742,D78,'Data Export'!FL$4:FL$1742,"Y")+COUNTIFS('Data Export'!D$4:D$1742,BayPath!AB$2,'Data Export'!E$4:E$1742,BayPath!B$6,'Data Export'!FX$4:FX$1742,D78,'Data Export'!GB$4:GB$1742,"Y")+COUNTIFS('Data Export'!D$4:D$1742,BayPath!AB$2,'Data Export'!E$4:E$1742,BayPath!B$6,'Data Export'!GE$4:GE$1742,D78,'Data Export'!GR$4:GR$1742,"Y")+COUNTIFS('Data Export'!D$4:D$1742,BayPath!AB$2,'Data Export'!E$4:E$1742,BayPath!B$6,'Data Export'!HD$4:HD$1742,D78,'Data Export'!HH$4:HH$1742,"Y")</f>
        <v>0</v>
      </c>
      <c r="Q78" s="76">
        <f>COUNTIFS('Data Export'!D$4:D$1742,BayPath!AB$2,'Data Export'!E$4:E$1742,BayPath!B$6,'Data Export'!ER$4:ER$1742,D78,'Data Export'!EV$4:EV$1742,"N")+COUNTIFS('Data Export'!D$4:D$1742,BayPath!AB$2,'Data Export'!E$4:E$1742,BayPath!B$6,'Data Export'!FH$4:FH$1742,D78,'Data Export'!FL$4:FL$1742,"N")+COUNTIFS('Data Export'!D$4:D$1742,BayPath!AB$2,'Data Export'!E$4:E$1742,BayPath!B$6,'Data Export'!FX$4:FX$1742,D78,'Data Export'!GB$4:GB$1742,"N")+COUNTIFS('Data Export'!D$4:D$1742,BayPath!AB$2,'Data Export'!E$4:E$1742,BayPath!B$6,'Data Export'!GE$4:GE$1742,D78,'Data Export'!GR$4:GR$1742,"N")+COUNTIFS('Data Export'!D$4:D$1742,BayPath!AB$2,'Data Export'!E$4:E$1742,BayPath!B$6,'Data Export'!HD$4:HD$1742,D78,'Data Export'!HH$4:HH$1742,"N")</f>
        <v>0</v>
      </c>
      <c r="R78" s="5">
        <f t="shared" ref="R78:R80" si="22">SUM(P78:Q78)</f>
        <v>0</v>
      </c>
      <c r="S78" s="71"/>
      <c r="T78" s="71"/>
    </row>
    <row r="79" spans="2:20" ht="14.45" customHeight="1" x14ac:dyDescent="0.25">
      <c r="D79" s="44" t="s">
        <v>126</v>
      </c>
      <c r="E79" s="45">
        <f>COUNTIFS('Data Export'!D$4:D$1742,BayPath!AB$2,'Data Export'!E$4:E$1742,BayPath!B$6,'Data Export'!ER$4:ER$1742,D79)+COUNTIFS('Data Export'!D$4:D$1742,BayPath!AB$2,'Data Export'!E$4:E$1742,BayPath!B$6,'Data Export'!FH$4:FH$1742,D79)+COUNTIFS('Data Export'!D$4:D$1742,BayPath!AB$2,'Data Export'!E$4:E$1742,BayPath!B$6,'Data Export'!FX$4:FX$1742,D79)+COUNTIFS('Data Export'!D$4:D$1742,BayPath!AB$2,'Data Export'!E$4:E$1742,BayPath!B$6,'Data Export'!GE$4:GE$1742,D79)+COUNTIFS('Data Export'!D$4:D$1742,BayPath!AB$2,'Data Export'!E$4:E$1742,BayPath!B$6,'Data Export'!HD$4:HD$1742,D79)</f>
        <v>0</v>
      </c>
      <c r="F79" s="46" t="str">
        <f>IF(E79&gt;0,E79/E$82,"-")</f>
        <v>-</v>
      </c>
      <c r="G79" s="47"/>
      <c r="H79" s="47">
        <f>SUMIFS('Data Export'!ET$4:ET$1742,'Data Export'!ER$4:ER$1742,BayPath!D79,'Data Export'!D$4:D$1742,BayPath!AB$2,'Data Export'!E$4:E$1742,BayPath!B$6)+ SUMIFS('Data Export'!FJ$4:FJ$1742,'Data Export'!FH$4:FH$1742,BayPath!D79,'Data Export'!D$4:D$1742,BayPath!AB$2,'Data Export'!E$4:E$1742,BayPath!B$6)+ SUMIFS('Data Export'!FZ$4:FZ$1742,'Data Export'!FX$4:FX$1742,BayPath!D79,'Data Export'!D$4:D$1742,BayPath!AB$2,'Data Export'!E$4:E$1742,BayPath!B$6)+ SUMIFS('Data Export'!GP$4:GP$1742,'Data Export'!GE$4:GE$1742,BayPath!D79,'Data Export'!D$4:D$1742,BayPath!AB$2,'Data Export'!E$4:E$1742,BayPath!B$6)+ SUMIFS('Data Export'!HF$4:HF$1742,'Data Export'!HD$4:HD$1742,BayPath!D79,'Data Export'!D$4:D$1742,BayPath!AB$2,'Data Export'!E$4:E$1742,BayPath!B$6)</f>
        <v>0</v>
      </c>
      <c r="I79" s="47">
        <f>SUMIFS('Data Export'!EU$4:EU$1742,'Data Export'!ER$4:ER$1742,BayPath!D79,'Data Export'!D$4:D$1742,BayPath!AB$2,'Data Export'!E$4:E$1742,BayPath!B$6)+ SUMIFS('Data Export'!FK$4:FK$1742,'Data Export'!FH$4:FH$1742,BayPath!D79,'Data Export'!D$4:D$1742,BayPath!AB$2,'Data Export'!E$4:E$1742,BayPath!B$6)+ SUMIFS('Data Export'!GA$4:GA$1742,'Data Export'!FX$4:FX$1742,BayPath!D79,'Data Export'!D$4:D$1742,BayPath!AB$2,'Data Export'!E$4:E$1742,BayPath!B$6)+ SUMIFS('Data Export'!GQ$4:GQ$1742,'Data Export'!GE$4:GE$1742,BayPath!D79,'Data Export'!D$4:D$1742,BayPath!AB$2,'Data Export'!E$4:E$1742,BayPath!B$6)+ SUMIFS('Data Export'!HG$4:HG$1742,'Data Export'!HD$4:HD$1742,BayPath!D79,'Data Export'!D$4:D$1742,BayPath!AB$2,'Data Export'!E$4:E$1742,BayPath!B$6)</f>
        <v>0</v>
      </c>
      <c r="J79" s="47"/>
      <c r="K79" s="46" t="str">
        <f>IF(P79&gt;0,P79/R79,"-")</f>
        <v>-</v>
      </c>
      <c r="L79" s="48" t="str">
        <f>IF(Q79&gt;0,Q79/R79,"-")</f>
        <v>-</v>
      </c>
      <c r="M79" s="14"/>
      <c r="N79" s="14"/>
      <c r="O79" s="10"/>
      <c r="P79" s="76">
        <f>COUNTIFS('Data Export'!D$4:D$1742,BayPath!AB$2,'Data Export'!E$4:E$1742,BayPath!B$6,'Data Export'!ER$4:ER$1742,D79,'Data Export'!EV$4:EV$1742,"Y")+COUNTIFS('Data Export'!D$4:D$1742,BayPath!AB$2,'Data Export'!E$4:E$1742,BayPath!B$6,'Data Export'!FH$4:FH$1742,D79,'Data Export'!FL$4:FL$1742,"Y")+COUNTIFS('Data Export'!D$4:D$1742,BayPath!AB$2,'Data Export'!E$4:E$1742,BayPath!B$6,'Data Export'!FX$4:FX$1742,D79,'Data Export'!GB$4:GB$1742,"Y")+COUNTIFS('Data Export'!D$4:D$1742,BayPath!AB$2,'Data Export'!E$4:E$1742,BayPath!B$6,'Data Export'!GE$4:GE$1742,D79,'Data Export'!GR$4:GR$1742,"Y")+COUNTIFS('Data Export'!D$4:D$1742,BayPath!AB$2,'Data Export'!E$4:E$1742,BayPath!B$6,'Data Export'!HD$4:HD$1742,D79,'Data Export'!HH$4:HH$1742,"Y")</f>
        <v>0</v>
      </c>
      <c r="Q79" s="76">
        <f>COUNTIFS('Data Export'!D$4:D$1742,BayPath!AB$2,'Data Export'!E$4:E$1742,BayPath!B$6,'Data Export'!ER$4:ER$1742,D79,'Data Export'!EV$4:EV$1742,"N")+COUNTIFS('Data Export'!D$4:D$1742,BayPath!AB$2,'Data Export'!E$4:E$1742,BayPath!B$6,'Data Export'!FH$4:FH$1742,D79,'Data Export'!FL$4:FL$1742,"N")+COUNTIFS('Data Export'!D$4:D$1742,BayPath!AB$2,'Data Export'!E$4:E$1742,BayPath!B$6,'Data Export'!FX$4:FX$1742,D79,'Data Export'!GB$4:GB$1742,"N")+COUNTIFS('Data Export'!D$4:D$1742,BayPath!AB$2,'Data Export'!E$4:E$1742,BayPath!B$6,'Data Export'!GE$4:GE$1742,D79,'Data Export'!GR$4:GR$1742,"N")+COUNTIFS('Data Export'!D$4:D$1742,BayPath!AB$2,'Data Export'!E$4:E$1742,BayPath!B$6,'Data Export'!HD$4:HD$1742,D79,'Data Export'!HH$4:HH$1742,"N")</f>
        <v>0</v>
      </c>
      <c r="R79" s="76">
        <f>SUM(P79:Q79)</f>
        <v>0</v>
      </c>
      <c r="S79" s="71"/>
      <c r="T79" s="71"/>
    </row>
    <row r="80" spans="2:20" ht="14.45" customHeight="1" x14ac:dyDescent="0.25">
      <c r="D80" s="44" t="s">
        <v>112</v>
      </c>
      <c r="E80" s="45">
        <f>COUNTIFS('Data Export'!D$4:D$1742,BayPath!AB$2,'Data Export'!E$4:E$1742,BayPath!B$6,'Data Export'!ER$4:ER$1742,D80)+COUNTIFS('Data Export'!D$4:D$1742,BayPath!AB$2,'Data Export'!E$4:E$1742,BayPath!B$6,'Data Export'!FH$4:FH$1742,D80)+COUNTIFS('Data Export'!D$4:D$1742,BayPath!AB$2,'Data Export'!E$4:E$1742,BayPath!B$6,'Data Export'!FX$4:FX$1742,D80)+COUNTIFS('Data Export'!D$4:D$1742,BayPath!AB$2,'Data Export'!E$4:E$1742,BayPath!B$6,'Data Export'!GE$4:GE$1742,D80)+COUNTIFS('Data Export'!D$4:D$1742,BayPath!AB$2,'Data Export'!E$4:E$1742,BayPath!B$6,'Data Export'!HD$4:HD$1742,D80)</f>
        <v>0</v>
      </c>
      <c r="F80" s="46" t="str">
        <f>IF(E80&gt;0,E80/E$82,"-")</f>
        <v>-</v>
      </c>
      <c r="G80" s="47"/>
      <c r="H80" s="47">
        <f>SUMIFS('Data Export'!ET$4:ET$1742,'Data Export'!ER$4:ER$1742,BayPath!D80,'Data Export'!D$4:D$1742,BayPath!AB$2,'Data Export'!E$4:E$1742,BayPath!B$6)+ SUMIFS('Data Export'!FJ$4:FJ$1742,'Data Export'!FH$4:FH$1742,BayPath!D80,'Data Export'!D$4:D$1742,BayPath!AB$2,'Data Export'!E$4:E$1742,BayPath!B$6)+ SUMIFS('Data Export'!FZ$4:FZ$1742,'Data Export'!FX$4:FX$1742,BayPath!D80,'Data Export'!D$4:D$1742,BayPath!AB$2,'Data Export'!E$4:E$1742,BayPath!B$6)+ SUMIFS('Data Export'!GP$4:GP$1742,'Data Export'!GE$4:GE$1742,BayPath!D80,'Data Export'!D$4:D$1742,BayPath!AB$2,'Data Export'!E$4:E$1742,BayPath!B$6)+ SUMIFS('Data Export'!HF$4:HF$1742,'Data Export'!HD$4:HD$1742,BayPath!D80,'Data Export'!D$4:D$1742,BayPath!AB$2,'Data Export'!E$4:E$1742,BayPath!B$6)</f>
        <v>0</v>
      </c>
      <c r="I80" s="47">
        <f>SUMIFS('Data Export'!EU$4:EU$1742,'Data Export'!ER$4:ER$1742,BayPath!D80,'Data Export'!D$4:D$1742,BayPath!AB$2,'Data Export'!E$4:E$1742,BayPath!B$6)+ SUMIFS('Data Export'!FK$4:FK$1742,'Data Export'!FH$4:FH$1742,BayPath!D80,'Data Export'!D$4:D$1742,BayPath!AB$2,'Data Export'!E$4:E$1742,BayPath!B$6)+ SUMIFS('Data Export'!GA$4:GA$1742,'Data Export'!FX$4:FX$1742,BayPath!D80,'Data Export'!D$4:D$1742,BayPath!AB$2,'Data Export'!E$4:E$1742,BayPath!B$6)+ SUMIFS('Data Export'!GQ$4:GQ$1742,'Data Export'!GE$4:GE$1742,BayPath!D80,'Data Export'!D$4:D$1742,BayPath!AB$2,'Data Export'!E$4:E$1742,BayPath!B$6)+ SUMIFS('Data Export'!HG$4:HG$1742,'Data Export'!HD$4:HD$1742,BayPath!D80,'Data Export'!D$4:D$1742,BayPath!AB$2,'Data Export'!E$4:E$1742,BayPath!B$6)</f>
        <v>0</v>
      </c>
      <c r="J80" s="47"/>
      <c r="K80" s="46" t="str">
        <f>IF(P80&gt;0,P80/R80,"-")</f>
        <v>-</v>
      </c>
      <c r="L80" s="48" t="str">
        <f>IF(Q80&gt;0,Q80/R80,"-")</f>
        <v>-</v>
      </c>
      <c r="M80" s="14"/>
      <c r="N80" s="14"/>
      <c r="O80" s="10"/>
      <c r="P80" s="76">
        <f>COUNTIFS('Data Export'!D$4:D$1742,BayPath!AB$2,'Data Export'!E$4:E$1742,BayPath!B$6,'Data Export'!ER$4:ER$1742,D80,'Data Export'!EV$4:EV$1742,"Y")+COUNTIFS('Data Export'!D$4:D$1742,BayPath!AB$2,'Data Export'!E$4:E$1742,BayPath!B$6,'Data Export'!FH$4:FH$1742,D80,'Data Export'!FL$4:FL$1742,"Y")+COUNTIFS('Data Export'!D$4:D$1742,BayPath!AB$2,'Data Export'!E$4:E$1742,BayPath!B$6,'Data Export'!FX$4:FX$1742,D80,'Data Export'!GB$4:GB$1742,"Y")+COUNTIFS('Data Export'!D$4:D$1742,BayPath!AB$2,'Data Export'!E$4:E$1742,BayPath!B$6,'Data Export'!GE$4:GE$1742,D80,'Data Export'!GR$4:GR$1742,"Y")+COUNTIFS('Data Export'!D$4:D$1742,BayPath!AB$2,'Data Export'!E$4:E$1742,BayPath!B$6,'Data Export'!HD$4:HD$1742,D80,'Data Export'!HH$4:HH$1742,"Y")</f>
        <v>0</v>
      </c>
      <c r="Q80" s="76">
        <f>COUNTIFS('Data Export'!D$4:D$1742,BayPath!AB$2,'Data Export'!E$4:E$1742,BayPath!B$6,'Data Export'!ER$4:ER$1742,D80,'Data Export'!EV$4:EV$1742,"N")+COUNTIFS('Data Export'!D$4:D$1742,BayPath!AB$2,'Data Export'!E$4:E$1742,BayPath!B$6,'Data Export'!FH$4:FH$1742,D80,'Data Export'!FL$4:FL$1742,"N")+COUNTIFS('Data Export'!D$4:D$1742,BayPath!AB$2,'Data Export'!E$4:E$1742,BayPath!B$6,'Data Export'!FX$4:FX$1742,D80,'Data Export'!GB$4:GB$1742,"N")+COUNTIFS('Data Export'!D$4:D$1742,BayPath!AB$2,'Data Export'!E$4:E$1742,BayPath!B$6,'Data Export'!GE$4:GE$1742,D80,'Data Export'!GR$4:GR$1742,"N")+COUNTIFS('Data Export'!D$4:D$1742,BayPath!AB$2,'Data Export'!E$4:E$1742,BayPath!B$6,'Data Export'!HD$4:HD$1742,D80,'Data Export'!HH$4:HH$1742,"N")</f>
        <v>0</v>
      </c>
      <c r="R80" s="5">
        <f t="shared" si="22"/>
        <v>0</v>
      </c>
      <c r="S80" s="71"/>
      <c r="T80" s="71"/>
    </row>
    <row r="81" spans="4:20" ht="9" customHeight="1" x14ac:dyDescent="0.25">
      <c r="D81" s="29"/>
      <c r="E81" s="49"/>
      <c r="F81" s="14"/>
      <c r="G81" s="10"/>
      <c r="H81" s="10"/>
      <c r="I81" s="10"/>
      <c r="J81" s="10"/>
      <c r="K81" s="14"/>
      <c r="L81" s="50"/>
      <c r="M81" s="14"/>
      <c r="N81" s="14"/>
      <c r="O81" s="10"/>
      <c r="P81" s="5"/>
      <c r="Q81" s="5"/>
      <c r="R81" s="5"/>
      <c r="S81" s="71"/>
      <c r="T81" s="71"/>
    </row>
    <row r="82" spans="4:20" ht="14.45" customHeight="1" x14ac:dyDescent="0.25">
      <c r="D82" s="28" t="s">
        <v>212</v>
      </c>
      <c r="E82" s="63">
        <f>SUM(E77:E80)</f>
        <v>0</v>
      </c>
      <c r="F82" s="64" t="str">
        <f>IF(E82&gt;0,E82/E$82,"-")</f>
        <v>-</v>
      </c>
      <c r="G82" s="65"/>
      <c r="H82" s="65">
        <f t="shared" ref="H82:I82" si="23">SUM(H77:H80)</f>
        <v>0</v>
      </c>
      <c r="I82" s="65">
        <f t="shared" si="23"/>
        <v>0</v>
      </c>
      <c r="J82" s="65"/>
      <c r="K82" s="64" t="str">
        <f>IF(P82&gt;0,P82/R82,"-")</f>
        <v>-</v>
      </c>
      <c r="L82" s="66" t="str">
        <f>IF(Q82&gt;0,Q82/R82,"-")</f>
        <v>-</v>
      </c>
      <c r="M82" s="14"/>
      <c r="N82" s="10"/>
      <c r="O82" s="10"/>
      <c r="P82" s="76">
        <f>SUM(P77:P80)</f>
        <v>0</v>
      </c>
      <c r="Q82" s="76">
        <f>SUM(Q77:Q80)</f>
        <v>0</v>
      </c>
      <c r="R82" s="76">
        <f>SUM(P82:Q82)</f>
        <v>0</v>
      </c>
      <c r="S82" s="71"/>
      <c r="T82" s="71"/>
    </row>
    <row r="83" spans="4:20" ht="9" customHeight="1" x14ac:dyDescent="0.25">
      <c r="E83" s="54"/>
      <c r="F83" s="55"/>
      <c r="G83" s="55"/>
      <c r="H83" s="55"/>
      <c r="I83" s="55"/>
      <c r="J83" s="55"/>
      <c r="K83" s="55"/>
      <c r="L83" s="56"/>
      <c r="P83" s="71"/>
      <c r="Q83" s="71"/>
      <c r="R83" s="71"/>
      <c r="S83" s="71"/>
      <c r="T83" s="71"/>
    </row>
    <row r="86" spans="4:20" ht="30" customHeight="1" x14ac:dyDescent="0.25">
      <c r="E86" s="157" t="s">
        <v>239</v>
      </c>
      <c r="F86" s="158"/>
      <c r="G86" s="32"/>
      <c r="H86" s="15"/>
      <c r="I86" s="15"/>
      <c r="J86" s="15"/>
      <c r="K86" s="15"/>
      <c r="L86" s="37"/>
      <c r="M86" s="13"/>
      <c r="N86" s="13"/>
      <c r="O86" s="13"/>
      <c r="P86" s="11"/>
      <c r="Q86" s="11"/>
      <c r="R86" s="11"/>
    </row>
    <row r="87" spans="4:20" ht="15.6" customHeight="1" x14ac:dyDescent="0.25">
      <c r="D87" s="17"/>
      <c r="E87" s="35" t="s">
        <v>236</v>
      </c>
      <c r="F87" s="36" t="s">
        <v>211</v>
      </c>
      <c r="H87" s="38"/>
      <c r="I87" s="38"/>
      <c r="K87" s="38"/>
      <c r="L87" s="38"/>
      <c r="M87" s="16"/>
      <c r="N87" s="16"/>
      <c r="P87" s="20"/>
      <c r="Q87" s="21"/>
    </row>
    <row r="88" spans="4:20" ht="9" customHeight="1" x14ac:dyDescent="0.25">
      <c r="E88" s="51"/>
      <c r="F88" s="52"/>
      <c r="N88" s="14"/>
      <c r="O88" s="10"/>
      <c r="P88" s="22"/>
      <c r="Q88" s="22"/>
      <c r="R88" s="23"/>
    </row>
    <row r="89" spans="4:20" ht="14.45" customHeight="1" x14ac:dyDescent="0.25">
      <c r="D89" s="44" t="s">
        <v>44</v>
      </c>
      <c r="E89" s="45">
        <f>COUNTIFS('Data Export'!D$4:D$1742,BayPath!AB$2,'Data Export'!E$4:E$1742,BayPath!B$6,'Data Export'!EH$4:EH$1742,D89)+COUNTIFS('Data Export'!D$4:D$1742,BayPath!AB$2,'Data Export'!E$4:E$1742,BayPath!B$6,'Data Export'!EX$4:EX$1742,D89)+COUNTIFS('Data Export'!D$4:D$1742,BayPath!AB$2,'Data Export'!E$4:E$1742,BayPath!B$6,'Data Export'!FE$4:FE$1742,D89)+COUNTIFS('Data Export'!D$4:D$1742,BayPath!AB$2,'Data Export'!E$4:E$1742,BayPath!B$6,'Data Export'!GD$4:GD$1742,D89)+COUNTIFS('Data Export'!D$4:D$1742,BayPath!AB$2,'Data Export'!E$4:E$1742,BayPath!B$6,'Data Export'!GT$4:GT$1742,D89)</f>
        <v>0</v>
      </c>
      <c r="F89" s="48" t="str">
        <f t="shared" ref="F89:F98" si="24">IF(E89&gt;0,E89/E$100,"-")</f>
        <v>-</v>
      </c>
      <c r="G89" s="10"/>
      <c r="H89" s="10"/>
      <c r="I89" s="10"/>
      <c r="J89" s="10"/>
      <c r="K89" s="10"/>
      <c r="L89" s="10"/>
      <c r="M89" s="10"/>
      <c r="N89" s="10"/>
      <c r="O89" s="10"/>
      <c r="P89" s="18"/>
      <c r="Q89" s="18"/>
      <c r="R89" s="18"/>
    </row>
    <row r="90" spans="4:20" ht="14.45" customHeight="1" x14ac:dyDescent="0.25">
      <c r="D90" s="44" t="s">
        <v>45</v>
      </c>
      <c r="E90" s="45">
        <f>COUNTIFS('Data Export'!D$4:D$1742,BayPath!AB$2,'Data Export'!E$4:E$1742,BayPath!B$6,'Data Export'!EI$4:EI$1742,D90)+COUNTIFS('Data Export'!D$4:D$1742,BayPath!AB$2,'Data Export'!E$4:E$1742,BayPath!B$6,'Data Export'!EY$4:EY$1742,D90)+COUNTIFS('Data Export'!D$4:D$1742,BayPath!AB$2,'Data Export'!E$4:E$1742,BayPath!B$6,'Data Export'!FO$4:FO$1742,D90)+COUNTIFS('Data Export'!D$4:D$1742,BayPath!AB$2,'Data Export'!E$4:E$1742,BayPath!B$6,'Data Export'!GE$4:GE$1742,D90)+COUNTIFS('Data Export'!D$4:D$1742,BayPath!AB$2,'Data Export'!E$4:E$1742,BayPath!B$6,'Data Export'!GU$4:GU$1742,D90)</f>
        <v>0</v>
      </c>
      <c r="F90" s="48" t="str">
        <f t="shared" si="24"/>
        <v>-</v>
      </c>
      <c r="G90" s="10"/>
      <c r="H90" s="10"/>
      <c r="I90" s="10"/>
      <c r="J90" s="10"/>
      <c r="K90" s="10"/>
      <c r="L90" s="10"/>
      <c r="M90" s="10"/>
      <c r="N90" s="10"/>
      <c r="O90" s="10"/>
      <c r="P90" s="18"/>
      <c r="Q90" s="18"/>
      <c r="R90" s="18"/>
    </row>
    <row r="91" spans="4:20" ht="14.45" customHeight="1" x14ac:dyDescent="0.25">
      <c r="D91" s="44" t="s">
        <v>46</v>
      </c>
      <c r="E91" s="45">
        <f>COUNTIFS('Data Export'!D$4:D$1742,BayPath!AB$2,'Data Export'!E$4:E$1742,BayPath!B$6,'Data Export'!EJ$4:EJ$1742,D91)+COUNTIFS('Data Export'!D$4:D$1742,BayPath!AB$2,'Data Export'!E$4:E$1742,BayPath!B$6,'Data Export'!EZ$4:EZ$1742,D91)+COUNTIFS('Data Export'!D$4:D$1742,BayPath!AB$2,'Data Export'!E$4:E$1742,BayPath!B$6,'Data Export'!FP$4:FP$1742,D91)+COUNTIFS('Data Export'!D$4:D$1742,BayPath!AB$2,'Data Export'!E$4:E$1742,BayPath!B$6,'Data Export'!GF$4:GF$1742,D91)+COUNTIFS('Data Export'!D$4:D$1742,BayPath!AB$2,'Data Export'!E$4:E$1742,BayPath!B$6,'Data Export'!GV$4:GV$1742,D91)</f>
        <v>0</v>
      </c>
      <c r="F91" s="48" t="str">
        <f t="shared" si="24"/>
        <v>-</v>
      </c>
      <c r="G91" s="10"/>
      <c r="H91" s="155"/>
      <c r="I91" s="156"/>
      <c r="J91" s="10"/>
      <c r="K91" s="10"/>
      <c r="L91" s="10"/>
      <c r="M91" s="10"/>
      <c r="N91" s="10"/>
      <c r="O91" s="10"/>
      <c r="P91" s="18"/>
      <c r="Q91" s="18"/>
      <c r="R91" s="18"/>
    </row>
    <row r="92" spans="4:20" ht="14.45" customHeight="1" x14ac:dyDescent="0.25">
      <c r="D92" s="44" t="s">
        <v>47</v>
      </c>
      <c r="E92" s="45">
        <f>COUNTIFS('Data Export'!D$4:D$1742,BayPath!AB$2,'Data Export'!E$4:E$1742,BayPath!B$6,'Data Export'!EK$4:EK$1742,D92)+COUNTIFS('Data Export'!D$4:D$1742,BayPath!AB$2,'Data Export'!E$4:E$1742,BayPath!B$6,'Data Export'!FA$4:FA$1742,D92)+COUNTIFS('Data Export'!D$4:D$1742,BayPath!AB$2,'Data Export'!E$4:E$1742,BayPath!B$6,'Data Export'!FQ$4:FQ$1742,D92)+COUNTIFS('Data Export'!D$4:D$1742,BayPath!AB$2,'Data Export'!E$4:E$1742,BayPath!B$6,'Data Export'!GG$4:GG$1742,D92)+COUNTIFS('Data Export'!D$4:D$1742,BayPath!AB$2,'Data Export'!E$4:E$1742,BayPath!B$6,'Data Export'!GW$4:GW$1742,D92)</f>
        <v>0</v>
      </c>
      <c r="F92" s="48" t="str">
        <f t="shared" si="24"/>
        <v>-</v>
      </c>
      <c r="G92" s="10"/>
      <c r="H92" s="156"/>
      <c r="I92" s="156"/>
      <c r="J92" s="10"/>
      <c r="K92" s="10"/>
      <c r="L92" s="10"/>
      <c r="M92" s="10"/>
      <c r="N92" s="10"/>
      <c r="O92" s="10"/>
      <c r="P92" s="18"/>
      <c r="Q92" s="18"/>
      <c r="R92" s="18"/>
    </row>
    <row r="93" spans="4:20" ht="14.45" customHeight="1" x14ac:dyDescent="0.25">
      <c r="D93" s="44" t="s">
        <v>218</v>
      </c>
      <c r="E93" s="45">
        <f>COUNTIFS('Data Export'!D$4:D$1742,BayPath!AB$2,'Data Export'!E$4:E$1742,BayPath!B$6,'Data Export'!EL$4:EL$1742,D93)+COUNTIFS('Data Export'!D$4:D$1742,BayPath!AB$2,'Data Export'!E$4:E$1742,BayPath!B$6,'Data Export'!FB$4:FB$1742,D93)+COUNTIFS('Data Export'!D$4:D$1742,BayPath!AB$2,'Data Export'!E$4:E$1742,BayPath!B$6,'Data Export'!FR$4:FR$1742,D93)+COUNTIFS('Data Export'!D$4:D$1742,BayPath!AB$2,'Data Export'!E$4:E$1742,BayPath!B$6,'Data Export'!GH$4:GH$1742,D93)+COUNTIFS('Data Export'!D$4:D$1742,BayPath!AB$2,'Data Export'!E$4:E$1742,BayPath!B$6,'Data Export'!GX$4:GX$1742,D93)</f>
        <v>0</v>
      </c>
      <c r="F93" s="48" t="str">
        <f t="shared" si="24"/>
        <v>-</v>
      </c>
      <c r="G93" s="10"/>
      <c r="H93" s="156"/>
      <c r="I93" s="156"/>
      <c r="J93" s="10"/>
      <c r="K93" s="10"/>
      <c r="L93" s="10"/>
      <c r="M93" s="10"/>
      <c r="N93" s="10"/>
      <c r="O93" s="10"/>
      <c r="P93" s="18"/>
      <c r="Q93" s="18"/>
      <c r="R93" s="18"/>
    </row>
    <row r="94" spans="4:20" ht="14.45" customHeight="1" x14ac:dyDescent="0.25">
      <c r="D94" s="44" t="s">
        <v>49</v>
      </c>
      <c r="E94" s="45">
        <f>COUNTIFS('Data Export'!D$4:D$1742,BayPath!AB$2,'Data Export'!E$4:E$1742,BayPath!B$6,'Data Export'!ED$4:ED$1742,D94)+COUNTIFS('Data Export'!D$4:D$1742,BayPath!AB$2,'Data Export'!E$4:E$1742,BayPath!B$6,'Data Export'!FC$4:FC$1742,D94)+COUNTIFS('Data Export'!D$4:D$1742,BayPath!AB$2,'Data Export'!E$4:E$1742,BayPath!B$6,'Data Export'!FS$4:FS$1742,D94)+COUNTIFS('Data Export'!D$4:D$1742,BayPath!AB$2,'Data Export'!E$4:E$1742,BayPath!B$6,'Data Export'!GI$4:GI$1742,D94)+COUNTIFS('Data Export'!D$4:D$1742,BayPath!AB$2,'Data Export'!E$4:E$1742,BayPath!B$6,'Data Export'!GY$4:GY$1742,D94)</f>
        <v>0</v>
      </c>
      <c r="F94" s="48" t="str">
        <f t="shared" si="24"/>
        <v>-</v>
      </c>
      <c r="G94" s="10"/>
      <c r="H94" s="156"/>
      <c r="I94" s="156"/>
      <c r="J94" s="10"/>
      <c r="K94" s="10"/>
      <c r="L94" s="10"/>
      <c r="M94" s="10"/>
      <c r="N94" s="10"/>
      <c r="O94" s="10"/>
      <c r="P94" s="18"/>
      <c r="Q94" s="18"/>
      <c r="R94" s="18"/>
    </row>
    <row r="95" spans="4:20" ht="14.45" customHeight="1" x14ac:dyDescent="0.25">
      <c r="D95" s="44" t="s">
        <v>50</v>
      </c>
      <c r="E95" s="45">
        <f>COUNTIFS('Data Export'!D$4:D$1742,BayPath!AB$2,'Data Export'!E$4:E$1742,BayPath!B$6,'Data Export'!EE$4:EE$1742,D95)+COUNTIFS('Data Export'!D$4:D$1742,BayPath!AB$2,'Data Export'!E$4:E$1742,BayPath!B$6,'Data Export'!FD$4:FD$1742,D95)+COUNTIFS('Data Export'!D$4:D$1742,BayPath!AB$2,'Data Export'!E$4:E$1742,BayPath!B$6,'Data Export'!FT$4:FT$1742,D95)+COUNTIFS('Data Export'!D$4:D$1742,BayPath!AB$2,'Data Export'!E$4:E$1742,BayPath!B$6,'Data Export'!GJ$4:GJ$1742,D95)+COUNTIFS('Data Export'!D$4:D$1742,BayPath!AB$2,'Data Export'!E$4:E$1742,BayPath!B$6,'Data Export'!GZ$4:GZ$1742,D95)</f>
        <v>0</v>
      </c>
      <c r="F95" s="48" t="str">
        <f t="shared" si="24"/>
        <v>-</v>
      </c>
      <c r="G95" s="10"/>
      <c r="H95" s="156"/>
      <c r="I95" s="156"/>
      <c r="J95" s="10"/>
      <c r="K95" s="10"/>
      <c r="L95" s="10"/>
      <c r="M95" s="10"/>
      <c r="N95" s="10"/>
      <c r="O95" s="10"/>
      <c r="P95" s="18"/>
      <c r="Q95" s="18"/>
      <c r="R95" s="18"/>
    </row>
    <row r="96" spans="4:20" ht="14.45" customHeight="1" x14ac:dyDescent="0.25">
      <c r="D96" s="44" t="s">
        <v>51</v>
      </c>
      <c r="E96" s="45">
        <f>COUNTIFS('Data Export'!D$4:D$1742,BayPath!AB$2,'Data Export'!E$4:E$1742,BayPath!B$6,'Data Export'!EO$4:EO$1742,D96)+COUNTIFS('Data Export'!D$4:D$1742,BayPath!AB$2,'Data Export'!E$4:E$1742,BayPath!B$6,'Data Export'!FE$4:FE$1742,D96)+COUNTIFS('Data Export'!D$4:D$1742,BayPath!AB$2,'Data Export'!E$4:E$1742,BayPath!B$6,'Data Export'!FU$4:FU$1742,D96)+COUNTIFS('Data Export'!D$4:D$1742,BayPath!AB$2,'Data Export'!E$4:E$1742,BayPath!B$6,'Data Export'!GK$4:GK$1742,D96)+COUNTIFS('Data Export'!D$4:D$1742,BayPath!AB$2,'Data Export'!E$4:E$1742,BayPath!B$6,'Data Export'!HA$4:HA$1742,D96)</f>
        <v>0</v>
      </c>
      <c r="F96" s="48" t="str">
        <f t="shared" si="24"/>
        <v>-</v>
      </c>
      <c r="G96" s="10"/>
      <c r="H96" s="156"/>
      <c r="I96" s="156"/>
      <c r="J96" s="10"/>
      <c r="K96" s="10"/>
      <c r="L96" s="10"/>
      <c r="M96" s="10"/>
      <c r="N96" s="10"/>
      <c r="O96" s="10"/>
      <c r="P96" s="18"/>
      <c r="Q96" s="18"/>
      <c r="R96" s="18"/>
    </row>
    <row r="97" spans="2:27" ht="14.45" customHeight="1" x14ac:dyDescent="0.25">
      <c r="D97" s="44" t="s">
        <v>52</v>
      </c>
      <c r="E97" s="45">
        <f>COUNTIFS('Data Export'!D$4:D$1742,BayPath!AB$2,'Data Export'!E$4:E$1742,BayPath!B$6,'Data Export'!EP$4:EP$1742,D97)+COUNTIFS('Data Export'!D$4:D$1742,BayPath!AB$2,'Data Export'!E$4:E$1742,BayPath!B$6,'Data Export'!FF$4:FF$1742,D97)+COUNTIFS('Data Export'!D$4:D$1742,BayPath!AB$2,'Data Export'!E$4:E$1742,BayPath!B$6,'Data Export'!FV$4:FV$1742,D97)+COUNTIFS('Data Export'!D$4:D$1742,BayPath!AB$2,'Data Export'!E$4:E$1742,BayPath!B$6,'Data Export'!GL$4:GL$1742,D97)+COUNTIFS('Data Export'!D$4:D$1742,BayPath!AB$2,'Data Export'!E$4:E$1742,BayPath!B$6,'Data Export'!HB$4:HB$1742,D97)</f>
        <v>0</v>
      </c>
      <c r="F97" s="48" t="str">
        <f t="shared" si="24"/>
        <v>-</v>
      </c>
      <c r="G97" s="10"/>
      <c r="H97" s="10"/>
      <c r="I97" s="10"/>
      <c r="J97" s="10"/>
      <c r="K97" s="10"/>
      <c r="L97" s="10"/>
      <c r="M97" s="10"/>
      <c r="N97" s="10"/>
      <c r="O97" s="10"/>
      <c r="P97" s="18"/>
      <c r="Q97" s="18"/>
      <c r="R97" s="18"/>
    </row>
    <row r="98" spans="2:27" ht="14.45" customHeight="1" x14ac:dyDescent="0.25">
      <c r="D98" s="44" t="s">
        <v>53</v>
      </c>
      <c r="E98" s="45">
        <f>COUNTIFS('Data Export'!D$4:D$1742,BayPath!AB$2,'Data Export'!E$4:E$1742,BayPath!B$6,'Data Export'!EQ$4:EQ$1742,D98)+COUNTIFS('Data Export'!D$4:D$1742,BayPath!AB$2,'Data Export'!E$4:E$1742,BayPath!B$6,'Data Export'!FG$4:FG$1742,D98)+COUNTIFS('Data Export'!D$4:D$1742,BayPath!AB$2,'Data Export'!E$4:E$1742,BayPath!B$6,'Data Export'!FW$4:FW$1742,D98)+COUNTIFS('Data Export'!D$4:D$1742,BayPath!AB$2,'Data Export'!E$4:E$1742,BayPath!B$6,'Data Export'!GD$4:GD$1742,D98)+COUNTIFS('Data Export'!D$4:D$1742,BayPath!AB$2,'Data Export'!E$4:E$1742,BayPath!B$6,'Data Export'!HC$4:HC$1742,D98)</f>
        <v>0</v>
      </c>
      <c r="F98" s="48" t="str">
        <f t="shared" si="24"/>
        <v>-</v>
      </c>
      <c r="G98" s="10"/>
      <c r="H98" s="10"/>
      <c r="I98" s="10"/>
      <c r="J98" s="10"/>
      <c r="K98" s="10"/>
      <c r="L98" s="10"/>
      <c r="M98" s="10"/>
    </row>
    <row r="99" spans="2:27" ht="9" customHeight="1" x14ac:dyDescent="0.25">
      <c r="D99" s="29"/>
      <c r="E99" s="58"/>
      <c r="F99" s="50"/>
    </row>
    <row r="100" spans="2:27" ht="14.45" customHeight="1" x14ac:dyDescent="0.25">
      <c r="D100" s="28" t="s">
        <v>212</v>
      </c>
      <c r="E100" s="63">
        <f>SUM(E89:E98)</f>
        <v>0</v>
      </c>
      <c r="F100" s="59" t="str">
        <f>IF(E100&gt;0,E100/E$100,"-")</f>
        <v>-</v>
      </c>
      <c r="G100" s="27"/>
      <c r="H100" s="27"/>
      <c r="I100" s="27"/>
      <c r="J100" s="27"/>
      <c r="K100" s="27"/>
      <c r="L100" s="27"/>
      <c r="M100" s="27"/>
      <c r="N100" s="27"/>
    </row>
    <row r="101" spans="2:27" ht="9" customHeight="1" x14ac:dyDescent="0.25">
      <c r="E101" s="54"/>
      <c r="F101" s="56"/>
    </row>
    <row r="105" spans="2:27" ht="20.100000000000001" customHeight="1" x14ac:dyDescent="0.25">
      <c r="C105" s="40"/>
      <c r="D105" s="40"/>
    </row>
    <row r="106" spans="2:27" ht="6" customHeight="1" x14ac:dyDescent="0.25"/>
    <row r="107" spans="2:27" ht="30" customHeight="1" x14ac:dyDescent="0.25">
      <c r="B107" s="39" t="s">
        <v>240</v>
      </c>
      <c r="E107" s="157" t="s">
        <v>241</v>
      </c>
      <c r="F107" s="158"/>
      <c r="G107" s="32"/>
      <c r="H107" s="15"/>
      <c r="I107" s="15"/>
      <c r="J107" s="15"/>
      <c r="K107" s="15"/>
      <c r="L107" s="37"/>
      <c r="N107" s="157" t="s">
        <v>210</v>
      </c>
      <c r="O107" s="158"/>
      <c r="P107" s="32"/>
      <c r="Q107" s="157" t="s">
        <v>258</v>
      </c>
      <c r="R107" s="158"/>
      <c r="S107" s="158"/>
      <c r="T107" s="158"/>
      <c r="U107" s="158"/>
    </row>
    <row r="108" spans="2:27" ht="15.6" customHeight="1" x14ac:dyDescent="0.25">
      <c r="D108" s="17"/>
      <c r="E108" s="35" t="s">
        <v>236</v>
      </c>
      <c r="F108" s="36" t="s">
        <v>211</v>
      </c>
      <c r="H108" s="38"/>
      <c r="I108" s="38"/>
      <c r="K108" s="38"/>
      <c r="L108" s="38"/>
      <c r="M108" s="17"/>
      <c r="N108" s="35" t="s">
        <v>236</v>
      </c>
      <c r="O108" s="36" t="s">
        <v>211</v>
      </c>
      <c r="P108" s="11"/>
      <c r="Q108" s="35" t="s">
        <v>248</v>
      </c>
      <c r="R108" s="35" t="s">
        <v>249</v>
      </c>
      <c r="S108" s="35" t="s">
        <v>250</v>
      </c>
      <c r="T108" s="35" t="s">
        <v>251</v>
      </c>
      <c r="U108" s="36" t="s">
        <v>252</v>
      </c>
    </row>
    <row r="109" spans="2:27" ht="9" customHeight="1" x14ac:dyDescent="0.25">
      <c r="E109" s="51"/>
      <c r="F109" s="52"/>
      <c r="N109" s="51"/>
      <c r="P109" s="57"/>
      <c r="Q109" s="11"/>
      <c r="R109" s="11"/>
      <c r="U109" s="52"/>
    </row>
    <row r="110" spans="2:27" ht="14.45" customHeight="1" x14ac:dyDescent="0.2">
      <c r="D110" s="61" t="s">
        <v>57</v>
      </c>
      <c r="E110" s="45">
        <f>COUNTIFS('Data Export'!D$4:D$1742,BayPath!AB$2,'Data Export'!E$4:E$1742,BayPath!B$6,'Data Export'!HJ$4:HJ$1742,D110)+COUNTIFS('Data Export'!D$4:D$1742,BayPath!AB$2,'Data Export'!E$4:E$1742,BayPath!B$6,'Data Export'!JO$4:JO$1742,D110)+COUNTIFS('Data Export'!D$4:D$1742,BayPath!AB$2,'Data Export'!E$4:E$1742,BayPath!B$6,'Data Export'!LT$4:LT$1742,D110)+COUNTIFS('Data Export'!D$4:D$1742,BayPath!AB$2,'Data Export'!E$4:E$1742,BayPath!B$6,'Data Export'!NY$4:NY$1742,D110)+COUNTIFS('Data Export'!D$4:D$1742,BayPath!AB$2,'Data Export'!E$4:E$1742,BayPath!B$6,'Data Export'!QD$4:QD$1742,D110)</f>
        <v>0</v>
      </c>
      <c r="F110" s="48" t="str">
        <f>IF(E110&gt;0,E110/E$122,"-")</f>
        <v>-</v>
      </c>
      <c r="G110" s="10"/>
      <c r="H110" s="10"/>
      <c r="I110" s="10"/>
      <c r="J110" s="10"/>
      <c r="K110" s="27"/>
      <c r="L110" s="27"/>
      <c r="M110" s="44" t="s">
        <v>121</v>
      </c>
      <c r="N110" s="45">
        <f>COUNTIFS('Data Export'!D$4:D$1742,BayPath!AB$2,'Data Export'!E$4:E$1742,BayPath!B$6,'Data Export'!JK$4:JK$1742,M110)+COUNTIFS('Data Export'!D$4:D$1742,BayPath!AB$2,'Data Export'!E$4:E$1742,BayPath!B$6,'Data Export'!LP$4:LP$1742,M110)+COUNTIFS('Data Export'!D$4:D$1742,BayPath!AB$2,'Data Export'!E$4:E$1742,BayPath!B$6,'Data Export'!NU$4:NU$1742,M110)+COUNTIFS('Data Export'!D$4:D$1742,BayPath!AB$2,'Data Export'!E$4:E$1742,BayPath!B$6,'Data Export'!PZ$4:PZ$1742,M110)+COUNTIFS('Data Export'!D$4:D$1742,BayPath!AB$2,'Data Export'!E$4:E$1742,BayPath!B$6,'Data Export'!SE$4:SE$1742,M110)</f>
        <v>0</v>
      </c>
      <c r="O110" s="46" t="str">
        <f>IF(N110&gt;0,N110/E$115,"-")</f>
        <v>-</v>
      </c>
      <c r="P110" s="47"/>
      <c r="Q110" s="70">
        <f>COUNTIFS('Data Export'!D$4:D$1742,BayPath!AB$2,'Data Export'!E$4:E$1742,B$6,'Data Export'!$JK$4:$JK$1742,$M110,'Data Export'!$JJ$4:$JJ$1742,$AA$110)+COUNTIFS('Data Export'!D$4:D$1742,BayPath!AB$2,'Data Export'!E$4:E$1742,B$6,'Data Export'!$LP$4:$LP$1742,$M110,'Data Export'!$LO$4:$LO$1742,$AA$110)+COUNTIFS('Data Export'!D$4:D$1742,BayPath!AB$2,'Data Export'!E$4:E$1742,B$6,'Data Export'!$NU$4:$NU$1742,$M110,'Data Export'!$NT$4:$NT$1742,$AA$110)+COUNTIFS('Data Export'!D$4:D$1742,BayPath!AB$2,'Data Export'!E$4:E$1742,B$6,'Data Export'!$PZ$4:$PZ$1742,$M110,'Data Export'!$PY$4:$PY$1742,$AA$110)+COUNTIFS('Data Export'!D$4:D$1742,BayPath!AB$2,'Data Export'!E$4:E$1742,B$6,'Data Export'!$SE$4:$SE$1742,$M110,'Data Export'!$SD$4:$SD$1742,$AA$110)</f>
        <v>0</v>
      </c>
      <c r="R110" s="70">
        <f>COUNTIFS('Data Export'!D$4:D$1742,BayPath!AB$2,'Data Export'!E$4:E$1742,B$6,'Data Export'!$JK$4:$JK$1742,$M110,'Data Export'!$JJ$4:$JJ$1742,$AA$111)+COUNTIFS('Data Export'!D$4:D$1742,BayPath!AB$2,'Data Export'!E$4:E$1742,B$6,'Data Export'!$LP$4:$LP$1742,$M110,'Data Export'!$LO$4:$LO$1742,$AA$111)+COUNTIFS('Data Export'!D$4:D$1742,BayPath!AB$2,'Data Export'!E$4:E$1742,B$6,'Data Export'!$NU$4:$NU$1742,$M110,'Data Export'!$NT$4:$NT$1742,$AA$111)+COUNTIFS('Data Export'!D$4:D$1742,BayPath!AB$2,'Data Export'!E$4:E$1742,B$6,'Data Export'!$PZ$4:$PZ$1742,$M110,'Data Export'!$PY$4:$PY$1742,$AA$111)+COUNTIFS('Data Export'!D$4:D$1742,BayPath!AB$2,'Data Export'!E$4:E$1742,B$6,'Data Export'!$SE$4:$SE$1742,$M110,'Data Export'!$SD$4:$SD$1742,$AA$111)</f>
        <v>0</v>
      </c>
      <c r="S110" s="70">
        <f>COUNTIFS('Data Export'!D$4:D$1742,BayPath!AB$2,'Data Export'!E$4:E$1742,B$6,'Data Export'!$JK$4:$JK$1742,$M110,'Data Export'!$JJ$4:$JJ$1742,$AA$112)+COUNTIFS('Data Export'!D$4:D$1742,BayPath!AB$2,'Data Export'!E$4:E$1742,B$6,'Data Export'!$LP$4:$LP$1742,$M110,'Data Export'!$LO$4:$LO$1742,$AA$112)+COUNTIFS('Data Export'!D$4:D$1742,BayPath!AB$2,'Data Export'!E$4:E$1742,B$6,'Data Export'!$NU$4:$NU$1742,$M110,'Data Export'!$NT$4:$NT$1742,$AA$112)+COUNTIFS('Data Export'!D$4:D$1742,BayPath!AB$2,'Data Export'!E$4:E$1742,B$6,'Data Export'!$PZ$4:$PZ$1742,$M110,'Data Export'!$PY$4:$PY$1742,$AA$112)+COUNTIFS('Data Export'!D$4:D$1742,BayPath!AB$2,'Data Export'!E$4:E$1742,B$6,'Data Export'!$SE$4:$SE$1742,$M110,'Data Export'!$SD$4:$SD$1742,$AA$112)</f>
        <v>0</v>
      </c>
      <c r="T110" s="70">
        <f>COUNTIFS('Data Export'!D$4:D$1742,BayPath!AB$2,'Data Export'!E$4:E$1742,B$6,'Data Export'!$JK$4:$JK$1742,$M110,'Data Export'!$JJ$4:$JJ$1742,$AA$113)+COUNTIFS('Data Export'!D$4:D$1742,BayPath!AB$2,'Data Export'!E$4:E$1742,B$6,'Data Export'!$LP$4:$LP$1742,$M110,'Data Export'!$LO$4:$LO$1742,$AA$113)+COUNTIFS('Data Export'!D$4:D$1742,BayPath!AB$2,'Data Export'!E$4:E$1742,B$6,'Data Export'!$NU$4:$NU$1742,$M110,'Data Export'!$NT$4:$NT$1742,$AA$113)+COUNTIFS('Data Export'!D$4:D$1742,BayPath!AB$2,'Data Export'!E$4:E$1742,B$6,'Data Export'!$PZ$4:$PZ$1742,$M110,'Data Export'!$PY$4:$PY$1742,$AA$113)+COUNTIFS('Data Export'!D$4:D$1742,BayPath!AB$2,'Data Export'!E$4:E$1742,B$6,'Data Export'!$SE$4:$SE$1742,$M110,'Data Export'!$SD$4:$SD$1742,$AA$113)</f>
        <v>0</v>
      </c>
      <c r="U110" s="62">
        <f>COUNTIFS('Data Export'!D$4:D$1742,BayPath!AB$2,'Data Export'!E$4:E$1742,B$6,'Data Export'!$JK$4:$JK$1742,$M110,'Data Export'!$JJ$4:$JJ$1742,$AA$114)+COUNTIFS('Data Export'!D$4:D$1742,BayPath!AB$2,'Data Export'!E$4:E$1742,B$6,'Data Export'!$LP$4:$LP$1742,$M110,'Data Export'!$LO$4:$LO$1742,$AA$114)+COUNTIFS('Data Export'!D$4:D$1742,BayPath!AB$2,'Data Export'!E$4:E$1742,B$6,'Data Export'!$NU$4:$NU$1742,$M110,'Data Export'!$NT$4:$NT$1742,$AA$114)+COUNTIFS('Data Export'!D$4:D$1742,BayPath!AB$2,'Data Export'!E$4:E$1742,B$6,'Data Export'!$PZ$4:$PZ$1742,$M110,'Data Export'!$PY$4:$PY$1742,$AA$114)+COUNTIFS('Data Export'!D$4:D$1742,BayPath!AB$2,'Data Export'!E$4:E$1742,B$6,'Data Export'!$SE$4:$SE$1742,$M110,'Data Export'!$SD$4:$SD$1742,$AA$114)</f>
        <v>0</v>
      </c>
      <c r="V110" s="27"/>
      <c r="AA110" s="71" t="s">
        <v>127</v>
      </c>
    </row>
    <row r="111" spans="2:27" ht="14.45" customHeight="1" x14ac:dyDescent="0.2">
      <c r="D111" s="61" t="s">
        <v>58</v>
      </c>
      <c r="E111" s="45">
        <f>COUNTIFS('Data Export'!D$4:D$1742,BayPath!AB$2,'Data Export'!E$4:E$1742,BayPath!B$6,'Data Export'!HK$4:HK$1742,D111)+COUNTIFS('Data Export'!D$4:D$1742,BayPath!AB$2,'Data Export'!E$4:E$1742,BayPath!B$6,'Data Export'!JP$4:JP$1742,D111)+COUNTIFS('Data Export'!D$4:D$1742,BayPath!AB$2,'Data Export'!E$4:E$1742,BayPath!B$6,'Data Export'!LU$4:LU$1742,D111)+COUNTIFS('Data Export'!D$4:D$1742,BayPath!AB$2,'Data Export'!E$4:E$1742,BayPath!B$6,'Data Export'!NZ$4:NZ$1742,D111)+COUNTIFS('Data Export'!D$4:D$1742,BayPath!AB$2,'Data Export'!E$4:E$1742,BayPath!B$6,'Data Export'!QE$4:QE$1742,D111)</f>
        <v>0</v>
      </c>
      <c r="F111" s="48" t="str">
        <f t="shared" ref="F111:F120" si="25">IF(E111&gt;0,E111/E$122,"-")</f>
        <v>-</v>
      </c>
      <c r="G111" s="10"/>
      <c r="H111" s="10"/>
      <c r="I111" s="10"/>
      <c r="J111" s="10"/>
      <c r="K111" s="10"/>
      <c r="L111" s="10"/>
      <c r="M111" s="44" t="s">
        <v>128</v>
      </c>
      <c r="N111" s="45">
        <f>COUNTIFS('Data Export'!D$4:D$1742,BayPath!AB$2,'Data Export'!E$4:E$1742,BayPath!B$6,'Data Export'!JK$4:JK$1742,M111)+COUNTIFS('Data Export'!D$4:D$1742,BayPath!AB$2,'Data Export'!E$4:E$1742,BayPath!B$6,'Data Export'!LP$4:LP$1742,M111)+COUNTIFS('Data Export'!D$4:D$1742,BayPath!AB$2,'Data Export'!E$4:E$1742,BayPath!B$6,'Data Export'!NU$4:NU$1742,M111)+COUNTIFS('Data Export'!D$4:D$1742,BayPath!AB$2,'Data Export'!E$4:E$1742,BayPath!B$6,'Data Export'!PZ$4:PZ$1742,M111)+COUNTIFS('Data Export'!D$4:D$1742,BayPath!AB$2,'Data Export'!E$4:E$1742,BayPath!B$6,'Data Export'!SE$4:SE$1742,M111)</f>
        <v>0</v>
      </c>
      <c r="O111" s="46" t="str">
        <f>IF(N111&gt;0,N111/E$115,"-")</f>
        <v>-</v>
      </c>
      <c r="P111" s="47"/>
      <c r="Q111" s="70">
        <f>COUNTIFS('Data Export'!D$4:D$1742,BayPath!AB$2,'Data Export'!E$4:E$1742,B$6,'Data Export'!$JK$4:$JK$1742,$M111,'Data Export'!$JJ$4:$JJ$1742,$AA$110)+COUNTIFS('Data Export'!D$4:D$1742,BayPath!AB$2,'Data Export'!E$4:E$1742,B$6,'Data Export'!$LP$4:$LP$1742,$M111,'Data Export'!$LO$4:$LO$1742,$AA$110)+COUNTIFS('Data Export'!D$4:D$1742,BayPath!AB$2,'Data Export'!E$4:E$1742,B$6,'Data Export'!$NU$4:$NU$1742,$M111,'Data Export'!$NT$4:$NT$1742,$AA$110)+COUNTIFS('Data Export'!D$4:D$1742,BayPath!AB$2,'Data Export'!E$4:E$1742,B$6,'Data Export'!$PZ$4:$PZ$1742,$M111,'Data Export'!$PY$4:$PY$1742,$AA$110)+COUNTIFS('Data Export'!D$4:D$1742,BayPath!AB$2,'Data Export'!E$4:E$1742,B$6,'Data Export'!$SE$4:$SE$1742,$M111,'Data Export'!$SD$4:$SD$1742,$AA$110)</f>
        <v>0</v>
      </c>
      <c r="R111" s="70">
        <f>COUNTIFS('Data Export'!D$4:D$1742,BayPath!AB$2,'Data Export'!E$4:E$1742,B$6,'Data Export'!$JK$4:$JK$1742,$M111,'Data Export'!$JJ$4:$JJ$1742,$AA$111)+COUNTIFS('Data Export'!D$4:D$1742,BayPath!AB$2,'Data Export'!E$4:E$1742,B$6,'Data Export'!$LP$4:$LP$1742,$M111,'Data Export'!$LO$4:$LO$1742,$AA$111)+COUNTIFS('Data Export'!D$4:D$1742,BayPath!AB$2,'Data Export'!E$4:E$1742,B$6,'Data Export'!$NU$4:$NU$1742,$M111,'Data Export'!$NT$4:$NT$1742,$AA$111)+COUNTIFS('Data Export'!D$4:D$1742,BayPath!AB$2,'Data Export'!E$4:E$1742,B$6,'Data Export'!$PZ$4:$PZ$1742,$M111,'Data Export'!$PY$4:$PY$1742,$AA$111)+COUNTIFS('Data Export'!D$4:D$1742,BayPath!AB$2,'Data Export'!E$4:E$1742,B$6,'Data Export'!$SE$4:$SE$1742,$M111,'Data Export'!$SD$4:$SD$1742,$AA$111)</f>
        <v>0</v>
      </c>
      <c r="S111" s="70">
        <f>COUNTIFS('Data Export'!D$4:D$1742,BayPath!AB$2,'Data Export'!E$4:E$1742,B$6,'Data Export'!$JK$4:$JK$1742,$M111,'Data Export'!$JJ$4:$JJ$1742,$AA$112)+COUNTIFS('Data Export'!D$4:D$1742,BayPath!AB$2,'Data Export'!E$4:E$1742,B$6,'Data Export'!$LP$4:$LP$1742,$M111,'Data Export'!$LO$4:$LO$1742,$AA$112)+COUNTIFS('Data Export'!D$4:D$1742,BayPath!AB$2,'Data Export'!E$4:E$1742,B$6,'Data Export'!$NU$4:$NU$1742,$M111,'Data Export'!$NT$4:$NT$1742,$AA$112)+COUNTIFS('Data Export'!D$4:D$1742,BayPath!AB$2,'Data Export'!E$4:E$1742,B$6,'Data Export'!$PZ$4:$PZ$1742,$M111,'Data Export'!$PY$4:$PY$1742,$AA$112)+COUNTIFS('Data Export'!D$4:D$1742,BayPath!AB$2,'Data Export'!E$4:E$1742,B$6,'Data Export'!$SE$4:$SE$1742,$M111,'Data Export'!$SD$4:$SD$1742,$AA$112)</f>
        <v>0</v>
      </c>
      <c r="T111" s="70">
        <f>COUNTIFS('Data Export'!D$4:D$1742,BayPath!AB$2,'Data Export'!E$4:E$1742,B$6,'Data Export'!$JK$4:$JK$1742,$M111,'Data Export'!$JJ$4:$JJ$1742,$AA$113)+COUNTIFS('Data Export'!D$4:D$1742,BayPath!AB$2,'Data Export'!E$4:E$1742,B$6,'Data Export'!$LP$4:$LP$1742,$M111,'Data Export'!$LO$4:$LO$1742,$AA$113)+COUNTIFS('Data Export'!D$4:D$1742,BayPath!AB$2,'Data Export'!E$4:E$1742,B$6,'Data Export'!$NU$4:$NU$1742,$M111,'Data Export'!$NT$4:$NT$1742,$AA$113)+COUNTIFS('Data Export'!D$4:D$1742,BayPath!AB$2,'Data Export'!E$4:E$1742,B$6,'Data Export'!$PZ$4:$PZ$1742,$M111,'Data Export'!$PY$4:$PY$1742,$AA$113)+COUNTIFS('Data Export'!D$4:D$1742,BayPath!AB$2,'Data Export'!E$4:E$1742,B$6,'Data Export'!$SE$4:$SE$1742,$M111,'Data Export'!$SD$4:$SD$1742,$AA$113)</f>
        <v>0</v>
      </c>
      <c r="U111" s="62">
        <f>COUNTIFS('Data Export'!D$4:D$1742,BayPath!AB$2,'Data Export'!E$4:E$1742,B$6,'Data Export'!$JK$4:$JK$1742,$M111,'Data Export'!$JJ$4:$JJ$1742,$AA$114)+COUNTIFS('Data Export'!D$4:D$1742,BayPath!AB$2,'Data Export'!E$4:E$1742,B$6,'Data Export'!$LP$4:$LP$1742,$M111,'Data Export'!$LO$4:$LO$1742,$AA$114)+COUNTIFS('Data Export'!D$4:D$1742,BayPath!AB$2,'Data Export'!E$4:E$1742,B$6,'Data Export'!$NU$4:$NU$1742,$M111,'Data Export'!$NT$4:$NT$1742,$AA$114)+COUNTIFS('Data Export'!D$4:D$1742,BayPath!AB$2,'Data Export'!E$4:E$1742,B$6,'Data Export'!$PZ$4:$PZ$1742,$M111,'Data Export'!$PY$4:$PY$1742,$AA$114)+COUNTIFS('Data Export'!D$4:D$1742,BayPath!AB$2,'Data Export'!E$4:E$1742,B$6,'Data Export'!$SE$4:$SE$1742,$M111,'Data Export'!$SD$4:$SD$1742,$AA$114)</f>
        <v>0</v>
      </c>
      <c r="AA111" s="71" t="s">
        <v>185</v>
      </c>
    </row>
    <row r="112" spans="2:27" ht="14.45" customHeight="1" x14ac:dyDescent="0.2">
      <c r="D112" s="61" t="s">
        <v>59</v>
      </c>
      <c r="E112" s="45">
        <f>COUNTIFS('Data Export'!D$4:D$1742,BayPath!AB$2,'Data Export'!E$4:E$1742,BayPath!B$6,'Data Export'!HL$4:HL$1742,D112)+COUNTIFS('Data Export'!D$4:D$1742,BayPath!AB$2,'Data Export'!E$4:E$1742,BayPath!B$6,'Data Export'!JQ$4:JQ$1742,D112)+COUNTIFS('Data Export'!D$4:D$1742,BayPath!AB$2,'Data Export'!E$4:E$1742,BayPath!B$6,'Data Export'!LV$4:LV$1742,D112)+COUNTIFS('Data Export'!D$4:D$1742,BayPath!AB$2,'Data Export'!E$4:E$1742,BayPath!B$6,'Data Export'!OA$4:OA$1742,D112)+COUNTIFS('Data Export'!D$4:D$1742,BayPath!AB$2,'Data Export'!E$4:E$1742,BayPath!B$6,'Data Export'!QF$4:QF$1742,D112)</f>
        <v>0</v>
      </c>
      <c r="F112" s="48" t="str">
        <f>IF(E112&gt;0,E112/E$122,"-")</f>
        <v>-</v>
      </c>
      <c r="G112" s="10"/>
      <c r="H112" s="155"/>
      <c r="I112" s="156"/>
      <c r="J112" s="10"/>
      <c r="K112" s="10"/>
      <c r="L112" s="10"/>
      <c r="M112" s="44" t="s">
        <v>126</v>
      </c>
      <c r="N112" s="45">
        <f>COUNTIFS('Data Export'!D$4:D$1742,BayPath!AB$2,'Data Export'!E$4:E$1742,BayPath!B$6,'Data Export'!JK$4:JK$1742,M112)+COUNTIFS('Data Export'!D$4:D$1742,BayPath!AB$2,'Data Export'!E$4:E$1742,BayPath!B$6,'Data Export'!LP$4:LP$1742,M112)+COUNTIFS('Data Export'!D$4:D$1742,BayPath!AB$2,'Data Export'!E$4:E$1742,BayPath!B$6,'Data Export'!NU$4:NU$1742,M112)+COUNTIFS('Data Export'!D$4:D$1742,BayPath!AB$2,'Data Export'!E$4:E$1742,BayPath!B$6,'Data Export'!PZ$4:PZ$1742,M112)+COUNTIFS('Data Export'!D$4:D$1742,BayPath!AB$2,'Data Export'!E$4:E$1742,BayPath!B$6,'Data Export'!SE$4:SE$1742,M112)</f>
        <v>0</v>
      </c>
      <c r="O112" s="46" t="str">
        <f>IF(N112&gt;0,N112/E$115,"-")</f>
        <v>-</v>
      </c>
      <c r="P112" s="47"/>
      <c r="Q112" s="70">
        <f>COUNTIFS('Data Export'!D$4:D$1742,BayPath!AB$2,'Data Export'!E$4:E$1742,B$6,'Data Export'!$JK$4:$JK$1742,$M112,'Data Export'!$JJ$4:$JJ$1742,$AA$110)+COUNTIFS('Data Export'!D$4:D$1742,BayPath!AB$2,'Data Export'!E$4:E$1742,B$6,'Data Export'!$LP$4:$LP$1742,$M112,'Data Export'!$LO$4:$LO$1742,$AA$110)+COUNTIFS('Data Export'!D$4:D$1742,BayPath!AB$2,'Data Export'!E$4:E$1742,B$6,'Data Export'!$NU$4:$NU$1742,$M112,'Data Export'!$NT$4:$NT$1742,$AA$110)+COUNTIFS('Data Export'!D$4:D$1742,BayPath!AB$2,'Data Export'!E$4:E$1742,B$6,'Data Export'!$PZ$4:$PZ$1742,$M112,'Data Export'!$PY$4:$PY$1742,$AA$110)+COUNTIFS('Data Export'!D$4:D$1742,BayPath!AB$2,'Data Export'!E$4:E$1742,B$6,'Data Export'!$SE$4:$SE$1742,$M112,'Data Export'!$SD$4:$SD$1742,$AA$110)</f>
        <v>0</v>
      </c>
      <c r="R112" s="70">
        <f>COUNTIFS('Data Export'!D$4:D$1742,BayPath!AB$2,'Data Export'!E$4:E$1742,B$6,'Data Export'!$JK$4:$JK$1742,$M112,'Data Export'!$JJ$4:$JJ$1742,$AA$111)+COUNTIFS('Data Export'!D$4:D$1742,BayPath!AB$2,'Data Export'!E$4:E$1742,B$6,'Data Export'!$LP$4:$LP$1742,$M112,'Data Export'!$LO$4:$LO$1742,$AA$111)+COUNTIFS('Data Export'!D$4:D$1742,BayPath!AB$2,'Data Export'!E$4:E$1742,B$6,'Data Export'!$NU$4:$NU$1742,$M112,'Data Export'!$NT$4:$NT$1742,$AA$111)+COUNTIFS('Data Export'!D$4:D$1742,BayPath!AB$2,'Data Export'!E$4:E$1742,B$6,'Data Export'!$PZ$4:$PZ$1742,$M112,'Data Export'!$PY$4:$PY$1742,$AA$111)+COUNTIFS('Data Export'!D$4:D$1742,BayPath!AB$2,'Data Export'!E$4:E$1742,B$6,'Data Export'!$SE$4:$SE$1742,$M112,'Data Export'!$SD$4:$SD$1742,$AA$111)</f>
        <v>0</v>
      </c>
      <c r="S112" s="70">
        <f>COUNTIFS('Data Export'!D$4:D$1742,BayPath!AB$2,'Data Export'!E$4:E$1742,B$6,'Data Export'!$JK$4:$JK$1742,$M112,'Data Export'!$JJ$4:$JJ$1742,$AA$112)+COUNTIFS('Data Export'!D$4:D$1742,BayPath!AB$2,'Data Export'!E$4:E$1742,B$6,'Data Export'!$LP$4:$LP$1742,$M112,'Data Export'!$LO$4:$LO$1742,$AA$112)+COUNTIFS('Data Export'!D$4:D$1742,BayPath!AB$2,'Data Export'!E$4:E$1742,B$6,'Data Export'!$NU$4:$NU$1742,$M112,'Data Export'!$NT$4:$NT$1742,$AA$112)+COUNTIFS('Data Export'!D$4:D$1742,BayPath!AB$2,'Data Export'!E$4:E$1742,B$6,'Data Export'!$PZ$4:$PZ$1742,$M112,'Data Export'!$PY$4:$PY$1742,$AA$112)+COUNTIFS('Data Export'!D$4:D$1742,BayPath!AB$2,'Data Export'!E$4:E$1742,B$6,'Data Export'!$SE$4:$SE$1742,$M112,'Data Export'!$SD$4:$SD$1742,$AA$112)</f>
        <v>0</v>
      </c>
      <c r="T112" s="70">
        <f>COUNTIFS('Data Export'!D$4:D$1742,BayPath!AB$2,'Data Export'!E$4:E$1742,B$6,'Data Export'!$JK$4:$JK$1742,$M112,'Data Export'!$JJ$4:$JJ$1742,$AA$113)+COUNTIFS('Data Export'!D$4:D$1742,BayPath!AB$2,'Data Export'!E$4:E$1742,B$6,'Data Export'!$LP$4:$LP$1742,$M112,'Data Export'!$LO$4:$LO$1742,$AA$113)+COUNTIFS('Data Export'!D$4:D$1742,BayPath!AB$2,'Data Export'!E$4:E$1742,B$6,'Data Export'!$NU$4:$NU$1742,$M112,'Data Export'!$NT$4:$NT$1742,$AA$113)+COUNTIFS('Data Export'!D$4:D$1742,BayPath!AB$2,'Data Export'!E$4:E$1742,B$6,'Data Export'!$PZ$4:$PZ$1742,$M112,'Data Export'!$PY$4:$PY$1742,$AA$113)+COUNTIFS('Data Export'!D$4:D$1742,BayPath!AB$2,'Data Export'!E$4:E$1742,B$6,'Data Export'!$SE$4:$SE$1742,$M112,'Data Export'!$SD$4:$SD$1742,$AA$113)</f>
        <v>0</v>
      </c>
      <c r="U112" s="62">
        <f>COUNTIFS('Data Export'!D$4:D$1742,BayPath!AB$2,'Data Export'!E$4:E$1742,B$6,'Data Export'!$JK$4:$JK$1742,$M112,'Data Export'!$JJ$4:$JJ$1742,$AA$114)+COUNTIFS('Data Export'!D$4:D$1742,BayPath!AB$2,'Data Export'!E$4:E$1742,B$6,'Data Export'!$LP$4:$LP$1742,$M112,'Data Export'!$LO$4:$LO$1742,$AA$114)+COUNTIFS('Data Export'!D$4:D$1742,BayPath!AB$2,'Data Export'!E$4:E$1742,B$6,'Data Export'!$NU$4:$NU$1742,$M112,'Data Export'!$NT$4:$NT$1742,$AA$114)+COUNTIFS('Data Export'!D$4:D$1742,BayPath!AB$2,'Data Export'!E$4:E$1742,B$6,'Data Export'!$PZ$4:$PZ$1742,$M112,'Data Export'!$PY$4:$PY$1742,$AA$114)+COUNTIFS('Data Export'!D$4:D$1742,BayPath!AB$2,'Data Export'!E$4:E$1742,B$6,'Data Export'!$SE$4:$SE$1742,$M112,'Data Export'!$SD$4:$SD$1742,$AA$114)</f>
        <v>0</v>
      </c>
      <c r="AA112" s="71" t="s">
        <v>130</v>
      </c>
    </row>
    <row r="113" spans="4:27" ht="14.45" customHeight="1" x14ac:dyDescent="0.2">
      <c r="D113" s="61" t="s">
        <v>60</v>
      </c>
      <c r="E113" s="45">
        <f>COUNTIFS('Data Export'!D$4:D$1742,BayPath!AB$2,'Data Export'!E$4:E$1742,BayPath!B$6,'Data Export'!HD$4:HD$1742,D113)+COUNTIFS('Data Export'!D$4:D$1742,BayPath!AB$2,'Data Export'!E$4:E$1742,BayPath!B$6,'Data Export'!JR$4:JR$1742,D113)+COUNTIFS('Data Export'!D$4:D$1742,BayPath!AB$2,'Data Export'!E$4:E$1742,BayPath!B$6,'Data Export'!LW$4:LW$1742,D113)+COUNTIFS('Data Export'!D$4:D$1742,BayPath!AB$2,'Data Export'!E$4:E$1742,BayPath!B$6,'Data Export'!OB$4:OB$1742,D113)+COUNTIFS('Data Export'!D$4:D$1742,BayPath!AB$2,'Data Export'!E$4:E$1742,BayPath!B$6,'Data Export'!QG$4:QG$1742,D113)</f>
        <v>0</v>
      </c>
      <c r="F113" s="48" t="str">
        <f t="shared" si="25"/>
        <v>-</v>
      </c>
      <c r="G113" s="10"/>
      <c r="H113" s="156"/>
      <c r="I113" s="156"/>
      <c r="J113" s="10"/>
      <c r="K113" s="10"/>
      <c r="L113" s="10"/>
      <c r="M113" s="44" t="s">
        <v>112</v>
      </c>
      <c r="N113" s="45">
        <f>COUNTIFS('Data Export'!D$4:D$1742,BayPath!AB$2,'Data Export'!E$4:E$1742,BayPath!B$6,'Data Export'!JK$4:JK$1742,M113)+COUNTIFS('Data Export'!D$4:D$1742,BayPath!AB$2,'Data Export'!E$4:E$1742,BayPath!B$6,'Data Export'!LP$4:LP$1742,M113)+COUNTIFS('Data Export'!D$4:D$1742,BayPath!AB$2,'Data Export'!E$4:E$1742,BayPath!B$6,'Data Export'!NU$4:NU$1742,M113)+COUNTIFS('Data Export'!D$4:D$1742,BayPath!AB$2,'Data Export'!E$4:E$1742,BayPath!B$6,'Data Export'!PZ$4:PZ$1742,M113)+COUNTIFS('Data Export'!D$4:D$1742,BayPath!AB$2,'Data Export'!E$4:E$1742,BayPath!B$6,'Data Export'!SE$4:SE$1742,M113)</f>
        <v>0</v>
      </c>
      <c r="O113" s="46" t="str">
        <f>IF(N113&gt;0,N113/E$115,"-")</f>
        <v>-</v>
      </c>
      <c r="P113" s="47"/>
      <c r="Q113" s="70">
        <f>COUNTIFS('Data Export'!D$4:D$1742,BayPath!AB$2,'Data Export'!E$4:E$1742,B$6,'Data Export'!$JK$4:$JK$1742,$M113,'Data Export'!$JJ$4:$JJ$1742,$AA$110)+COUNTIFS('Data Export'!D$4:D$1742,BayPath!AB$2,'Data Export'!E$4:E$1742,B$6,'Data Export'!$LP$4:$LP$1742,$M113,'Data Export'!$LO$4:$LO$1742,$AA$110)+COUNTIFS('Data Export'!D$4:D$1742,BayPath!AB$2,'Data Export'!E$4:E$1742,B$6,'Data Export'!$NU$4:$NU$1742,$M113,'Data Export'!$NT$4:$NT$1742,$AA$110)+COUNTIFS('Data Export'!D$4:D$1742,BayPath!AB$2,'Data Export'!E$4:E$1742,B$6,'Data Export'!$PZ$4:$PZ$1742,$M113,'Data Export'!$PY$4:$PY$1742,$AA$110)+COUNTIFS('Data Export'!D$4:D$1742,BayPath!AB$2,'Data Export'!E$4:E$1742,B$6,'Data Export'!$SE$4:$SE$1742,$M113,'Data Export'!$SD$4:$SD$1742,$AA$110)</f>
        <v>0</v>
      </c>
      <c r="R113" s="70">
        <f>COUNTIFS('Data Export'!D$4:D$1742,BayPath!AB$2,'Data Export'!E$4:E$1742,B$6,'Data Export'!$JK$4:$JK$1742,$M113,'Data Export'!$JJ$4:$JJ$1742,$AA$111)+COUNTIFS('Data Export'!D$4:D$1742,BayPath!AB$2,'Data Export'!E$4:E$1742,B$6,'Data Export'!$LP$4:$LP$1742,$M113,'Data Export'!$LO$4:$LO$1742,$AA$111)+COUNTIFS('Data Export'!D$4:D$1742,BayPath!AB$2,'Data Export'!E$4:E$1742,B$6,'Data Export'!$NU$4:$NU$1742,$M113,'Data Export'!$NT$4:$NT$1742,$AA$111)+COUNTIFS('Data Export'!D$4:D$1742,BayPath!AB$2,'Data Export'!E$4:E$1742,B$6,'Data Export'!$PZ$4:$PZ$1742,$M113,'Data Export'!$PY$4:$PY$1742,$AA$111)+COUNTIFS('Data Export'!D$4:D$1742,BayPath!AB$2,'Data Export'!E$4:E$1742,B$6,'Data Export'!$SE$4:$SE$1742,$M113,'Data Export'!$SD$4:$SD$1742,$AA$111)</f>
        <v>0</v>
      </c>
      <c r="S113" s="70">
        <f>COUNTIFS('Data Export'!D$4:D$1742,BayPath!AB$2,'Data Export'!E$4:E$1742,B$6,'Data Export'!$JK$4:$JK$1742,$M113,'Data Export'!$JJ$4:$JJ$1742,$AA$112)+COUNTIFS('Data Export'!D$4:D$1742,BayPath!AB$2,'Data Export'!E$4:E$1742,B$6,'Data Export'!$LP$4:$LP$1742,$M113,'Data Export'!$LO$4:$LO$1742,$AA$112)+COUNTIFS('Data Export'!D$4:D$1742,BayPath!AB$2,'Data Export'!E$4:E$1742,B$6,'Data Export'!$NU$4:$NU$1742,$M113,'Data Export'!$NT$4:$NT$1742,$AA$112)+COUNTIFS('Data Export'!D$4:D$1742,BayPath!AB$2,'Data Export'!E$4:E$1742,B$6,'Data Export'!$PZ$4:$PZ$1742,$M113,'Data Export'!$PY$4:$PY$1742,$AA$112)+COUNTIFS('Data Export'!D$4:D$1742,BayPath!AB$2,'Data Export'!E$4:E$1742,B$6,'Data Export'!$SE$4:$SE$1742,$M113,'Data Export'!$SD$4:$SD$1742,$AA$112)</f>
        <v>0</v>
      </c>
      <c r="T113" s="70">
        <f>COUNTIFS('Data Export'!D$4:D$1742,BayPath!AB$2,'Data Export'!E$4:E$1742,B$6,'Data Export'!$JK$4:$JK$1742,$M113,'Data Export'!$JJ$4:$JJ$1742,$AA$113)+COUNTIFS('Data Export'!D$4:D$1742,BayPath!AB$2,'Data Export'!E$4:E$1742,B$6,'Data Export'!$LP$4:$LP$1742,$M113,'Data Export'!$LO$4:$LO$1742,$AA$113)+COUNTIFS('Data Export'!D$4:D$1742,BayPath!AB$2,'Data Export'!E$4:E$1742,B$6,'Data Export'!$NU$4:$NU$1742,$M113,'Data Export'!$NT$4:$NT$1742,$AA$113)+COUNTIFS('Data Export'!D$4:D$1742,BayPath!AB$2,'Data Export'!E$4:E$1742,B$6,'Data Export'!$PZ$4:$PZ$1742,$M113,'Data Export'!$PY$4:$PY$1742,$AA$113)+COUNTIFS('Data Export'!D$4:D$1742,BayPath!AB$2,'Data Export'!E$4:E$1742,B$6,'Data Export'!$SE$4:$SE$1742,$M113,'Data Export'!$SD$4:$SD$1742,$AA$113)</f>
        <v>0</v>
      </c>
      <c r="U113" s="62">
        <f>COUNTIFS('Data Export'!D$4:D$1742,BayPath!AB$2,'Data Export'!E$4:E$1742,B$6,'Data Export'!$JK$4:$JK$1742,$M113,'Data Export'!$JJ$4:$JJ$1742,$AA$114)+COUNTIFS('Data Export'!D$4:D$1742,BayPath!AB$2,'Data Export'!E$4:E$1742,B$6,'Data Export'!$LP$4:$LP$1742,$M113,'Data Export'!$LO$4:$LO$1742,$AA$114)+COUNTIFS('Data Export'!D$4:D$1742,BayPath!AB$2,'Data Export'!E$4:E$1742,B$6,'Data Export'!$NU$4:$NU$1742,$M113,'Data Export'!$NT$4:$NT$1742,$AA$114)+COUNTIFS('Data Export'!D$4:D$1742,BayPath!AB$2,'Data Export'!E$4:E$1742,B$6,'Data Export'!$PZ$4:$PZ$1742,$M113,'Data Export'!$PY$4:$PY$1742,$AA$114)+COUNTIFS('Data Export'!D$4:D$1742,BayPath!AB$2,'Data Export'!E$4:E$1742,B$6,'Data Export'!$SE$4:$SE$1742,$M113,'Data Export'!$SD$4:$SD$1742,$AA$114)</f>
        <v>0</v>
      </c>
      <c r="AA113" s="71" t="s">
        <v>259</v>
      </c>
    </row>
    <row r="114" spans="4:27" ht="14.45" customHeight="1" x14ac:dyDescent="0.2">
      <c r="D114" s="61" t="s">
        <v>61</v>
      </c>
      <c r="E114" s="45">
        <f>COUNTIFS('Data Export'!D$4:D$1742,BayPath!AB$2,'Data Export'!E$4:E$1742,BayPath!B$6,'Data Export'!HE$4:HE$1742,D114)+COUNTIFS('Data Export'!D$4:D$1742,BayPath!AB$2,'Data Export'!E$4:E$1742,BayPath!B$6,'Data Export'!JS$4:JS$1742,D114)+COUNTIFS('Data Export'!D$4:D$1742,BayPath!AB$2,'Data Export'!E$4:E$1742,BayPath!B$6,'Data Export'!LX$4:LX$1742,D114)+COUNTIFS('Data Export'!D$4:D$1742,BayPath!AB$2,'Data Export'!E$4:E$1742,BayPath!B$6,'Data Export'!OC$4:OC$1742,D114)+COUNTIFS('Data Export'!D$4:D$1742,BayPath!AB$2,'Data Export'!E$4:E$1742,BayPath!B$6,'Data Export'!QH$4:QH$1742,D114)</f>
        <v>0</v>
      </c>
      <c r="F114" s="48" t="str">
        <f t="shared" si="25"/>
        <v>-</v>
      </c>
      <c r="G114" s="10"/>
      <c r="H114" s="156"/>
      <c r="I114" s="156"/>
      <c r="J114" s="10"/>
      <c r="K114" s="10"/>
      <c r="L114" s="10"/>
      <c r="M114" s="29"/>
      <c r="N114" s="49"/>
      <c r="O114" s="14"/>
      <c r="P114" s="10"/>
      <c r="Q114" s="10"/>
      <c r="R114" s="10"/>
      <c r="S114" s="10"/>
      <c r="T114" s="10"/>
      <c r="U114" s="67"/>
      <c r="AA114" s="71" t="s">
        <v>172</v>
      </c>
    </row>
    <row r="115" spans="4:27" ht="14.45" customHeight="1" x14ac:dyDescent="0.2">
      <c r="D115" s="61" t="s">
        <v>62</v>
      </c>
      <c r="E115" s="45">
        <f>COUNTIFS('Data Export'!D$4:D$1742,BayPath!AB$2,'Data Export'!E$4:E$1742,BayPath!B$6,'Data Export'!HO$4:HO$1742,D115)+COUNTIFS('Data Export'!D$4:D$1742,BayPath!AB$2,'Data Export'!E$4:E$1742,BayPath!B$6,'Data Export'!JT$4:JT$1742,D115)+COUNTIFS('Data Export'!D$4:D$1742,BayPath!AB$2,'Data Export'!E$4:E$1742,BayPath!B$6,'Data Export'!LY$4:LY$1742,D115)+COUNTIFS('Data Export'!D$4:D$1742,BayPath!AB$2,'Data Export'!E$4:E$1742,BayPath!B$6,'Data Export'!OD$4:OD$1742,D115)+COUNTIFS('Data Export'!D$4:D$1742,BayPath!AB$2,'Data Export'!E$4:E$1742,BayPath!B$6,'Data Export'!QI$4:QI$1742,D115)</f>
        <v>0</v>
      </c>
      <c r="F115" s="48" t="str">
        <f t="shared" si="25"/>
        <v>-</v>
      </c>
      <c r="G115" s="10"/>
      <c r="H115" s="156"/>
      <c r="I115" s="156"/>
      <c r="J115" s="10"/>
      <c r="K115" s="10"/>
      <c r="L115" s="10"/>
      <c r="M115" s="28" t="s">
        <v>212</v>
      </c>
      <c r="N115" s="63">
        <f>SUM(N110:N113)</f>
        <v>0</v>
      </c>
      <c r="O115" s="64" t="str">
        <f>IF(N115&gt;0,N115/E$115,"-")</f>
        <v>-</v>
      </c>
      <c r="P115" s="65"/>
      <c r="Q115" s="65">
        <f>SUM(Q110:Q113)</f>
        <v>0</v>
      </c>
      <c r="R115" s="65">
        <f t="shared" ref="R115:T115" si="26">SUM(R110:R113)</f>
        <v>0</v>
      </c>
      <c r="S115" s="65">
        <f t="shared" si="26"/>
        <v>0</v>
      </c>
      <c r="T115" s="65">
        <f t="shared" si="26"/>
        <v>0</v>
      </c>
      <c r="U115" s="68">
        <f>SUM(U110:U113)</f>
        <v>0</v>
      </c>
    </row>
    <row r="116" spans="4:27" ht="14.45" customHeight="1" x14ac:dyDescent="0.2">
      <c r="D116" s="61" t="s">
        <v>63</v>
      </c>
      <c r="E116" s="45">
        <f>COUNTIFS('Data Export'!D$4:D$1742,BayPath!AB$2,'Data Export'!E$4:E$1742,BayPath!B$6,'Data Export'!HP$4:HP$1742,D116)+COUNTIFS('Data Export'!D$4:D$1742,BayPath!AB$2,'Data Export'!E$4:E$1742,BayPath!B$6,'Data Export'!JU$4:JU$1742,D116)+COUNTIFS('Data Export'!D$4:D$1742,BayPath!AB$2,'Data Export'!E$4:E$1742,BayPath!B$6,'Data Export'!LZ$4:LZ$1742,D116)+COUNTIFS('Data Export'!D$4:D$1742,BayPath!AB$2,'Data Export'!E$4:E$1742,BayPath!B$6,'Data Export'!OE$4:OE$1742,D116)+COUNTIFS('Data Export'!D$4:D$1742,BayPath!AB$2,'Data Export'!E$4:E$1742,BayPath!B$6,'Data Export'!QJ$4:QJ$1742,D116)</f>
        <v>0</v>
      </c>
      <c r="F116" s="48" t="str">
        <f>IF(E116&gt;0,E116/E$122,"-")</f>
        <v>-</v>
      </c>
      <c r="G116" s="10"/>
      <c r="H116" s="156"/>
      <c r="I116" s="156"/>
      <c r="J116" s="10"/>
      <c r="K116" s="10"/>
      <c r="L116" s="10"/>
      <c r="N116" s="54"/>
      <c r="O116" s="55"/>
      <c r="P116" s="55"/>
      <c r="Q116" s="55"/>
      <c r="R116" s="55"/>
      <c r="S116" s="55"/>
      <c r="T116" s="55"/>
      <c r="U116" s="56"/>
    </row>
    <row r="117" spans="4:27" ht="14.45" customHeight="1" x14ac:dyDescent="0.2">
      <c r="D117" s="61" t="s">
        <v>64</v>
      </c>
      <c r="E117" s="45">
        <f>COUNTIFS('Data Export'!D$4:D$1742,BayPath!AB$2,'Data Export'!E$4:E$1742,BayPath!B$6,'Data Export'!HQ$4:HQ$1742,D117)+COUNTIFS('Data Export'!D$4:D$1742,BayPath!AB$2,'Data Export'!E$4:E$1742,BayPath!B$6,'Data Export'!JV$4:JV$1742,D117)+COUNTIFS('Data Export'!D$4:D$1742,BayPath!AB$2,'Data Export'!E$4:E$1742,BayPath!B$6,'Data Export'!MA$4:MA$1742,D117)+COUNTIFS('Data Export'!D$4:D$1742,BayPath!AB$2,'Data Export'!E$4:E$1742,BayPath!B$6,'Data Export'!OF$4:OF$1742,D117)+COUNTIFS('Data Export'!D$4:D$1742,BayPath!AB$2,'Data Export'!E$4:E$1742,BayPath!B$6,'Data Export'!QK$4:QK$1742,D117)</f>
        <v>0</v>
      </c>
      <c r="F117" s="48" t="str">
        <f t="shared" si="25"/>
        <v>-</v>
      </c>
      <c r="G117" s="10"/>
      <c r="H117" s="156"/>
      <c r="I117" s="156"/>
      <c r="J117" s="10"/>
      <c r="K117" s="10"/>
      <c r="L117" s="10"/>
      <c r="M117" s="10"/>
      <c r="N117" s="10"/>
      <c r="O117" s="10"/>
      <c r="P117" s="18"/>
      <c r="Q117" s="18"/>
      <c r="R117" s="18"/>
    </row>
    <row r="118" spans="4:27" ht="14.45" customHeight="1" x14ac:dyDescent="0.2">
      <c r="D118" s="61" t="s">
        <v>65</v>
      </c>
      <c r="E118" s="45">
        <f>COUNTIFS('Data Export'!D$4:D$1742,BayPath!AB$2,'Data Export'!E$4:E$1742,BayPath!B$6,'Data Export'!HR$4:HR$1742,D118)+COUNTIFS('Data Export'!D$4:D$1742,BayPath!AB$2,'Data Export'!E$4:E$1742,BayPath!B$6,'Data Export'!JW$4:JW$1742,D118)+COUNTIFS('Data Export'!D$4:D$1742,BayPath!AB$2,'Data Export'!E$4:E$1742,BayPath!B$6,'Data Export'!MB$4:MB$1742,D118)+COUNTIFS('Data Export'!D$4:D$1742,BayPath!AB$2,'Data Export'!E$4:E$1742,BayPath!B$6,'Data Export'!OG$4:OG$1742,D118)+COUNTIFS('Data Export'!D$4:D$1742,BayPath!AB$2,'Data Export'!E$4:E$1742,BayPath!B$6,'Data Export'!QL$4:QL$1742,D118)</f>
        <v>0</v>
      </c>
      <c r="F118" s="48" t="str">
        <f t="shared" si="25"/>
        <v>-</v>
      </c>
      <c r="G118" s="10"/>
      <c r="H118" s="10"/>
      <c r="I118" s="10"/>
      <c r="J118" s="10"/>
      <c r="K118" s="10"/>
      <c r="L118" s="10"/>
      <c r="M118" s="10"/>
      <c r="N118" s="10"/>
      <c r="O118" s="10"/>
      <c r="P118" s="18"/>
      <c r="Q118" s="18"/>
      <c r="R118" s="18"/>
    </row>
    <row r="119" spans="4:27" ht="14.45" customHeight="1" x14ac:dyDescent="0.2">
      <c r="D119" s="61" t="s">
        <v>66</v>
      </c>
      <c r="E119" s="45">
        <f>COUNTIFS('Data Export'!D$4:D$1742,BayPath!AB$2,'Data Export'!E$4:E$1742,BayPath!B$6,'Data Export'!HS$4:HS$1742,D119)+COUNTIFS('Data Export'!D$4:D$1742,BayPath!AB$2,'Data Export'!E$4:E$1742,BayPath!B$6,'Data Export'!JX$4:JX$1742,D119)+COUNTIFS('Data Export'!D$4:D$1742,BayPath!AB$2,'Data Export'!E$4:E$1742,BayPath!B$6,'Data Export'!MC$4:MC$1742,D119)+COUNTIFS('Data Export'!D$4:D$1742,BayPath!AB$2,'Data Export'!E$4:E$1742,BayPath!B$6,'Data Export'!OH$4:OH$1742,D119)+COUNTIFS('Data Export'!D$4:D$1742,BayPath!AB$2,'Data Export'!E$4:E$1742,BayPath!B$6,'Data Export'!QD$4:QD$1742,D119)</f>
        <v>0</v>
      </c>
      <c r="F119" s="48" t="str">
        <f t="shared" si="25"/>
        <v>-</v>
      </c>
      <c r="G119" s="10"/>
      <c r="H119" s="10"/>
      <c r="I119" s="10"/>
      <c r="J119" s="10"/>
      <c r="K119" s="10"/>
      <c r="L119" s="10"/>
      <c r="M119" s="10"/>
    </row>
    <row r="120" spans="4:27" ht="14.45" customHeight="1" x14ac:dyDescent="0.2">
      <c r="D120" s="61" t="s">
        <v>67</v>
      </c>
      <c r="E120" s="45">
        <f>COUNTIFS('Data Export'!D$4:D$1742,BayPath!AB$2,'Data Export'!E$4:E$1742,BayPath!B$6,'Data Export'!HT$4:HT$1742,D120)+COUNTIFS('Data Export'!D$4:D$1742,BayPath!AB$2,'Data Export'!E$4:E$1742,BayPath!B$6,'Data Export'!JY$4:JY$1742,D120)+COUNTIFS('Data Export'!D$4:D$1742,BayPath!AB$2,'Data Export'!E$4:E$1742,BayPath!B$6,'Data Export'!MD$4:MD$1742,D120)+COUNTIFS('Data Export'!D$4:D$1742,BayPath!AB$2,'Data Export'!E$4:E$1742,BayPath!B$6,'Data Export'!OI$4:OI$1742,D120)+COUNTIFS('Data Export'!D$4:D$1742,BayPath!AB$2,'Data Export'!E$4:E$1742,BayPath!B$6,'Data Export'!QE$4:QE$1742,D120)</f>
        <v>0</v>
      </c>
      <c r="F120" s="48" t="str">
        <f t="shared" si="25"/>
        <v>-</v>
      </c>
    </row>
    <row r="121" spans="4:27" ht="9" customHeight="1" x14ac:dyDescent="0.25">
      <c r="E121" s="58"/>
      <c r="F121" s="50"/>
      <c r="G121" s="27"/>
      <c r="H121" s="27"/>
      <c r="I121" s="27"/>
      <c r="J121" s="27"/>
      <c r="K121" s="27"/>
      <c r="L121" s="27"/>
      <c r="M121" s="27"/>
      <c r="N121" s="27"/>
    </row>
    <row r="122" spans="4:27" ht="14.45" customHeight="1" x14ac:dyDescent="0.25">
      <c r="D122" s="28" t="s">
        <v>212</v>
      </c>
      <c r="E122" s="63">
        <f>SUM(E110:E120)</f>
        <v>0</v>
      </c>
      <c r="F122" s="59" t="str">
        <f>IF(E122&gt;0,E122/E$122,"-")</f>
        <v>-</v>
      </c>
    </row>
    <row r="123" spans="4:27" ht="9" customHeight="1" x14ac:dyDescent="0.25">
      <c r="E123" s="54"/>
      <c r="F123" s="56"/>
    </row>
    <row r="126" spans="4:27" ht="30" customHeight="1" x14ac:dyDescent="0.25">
      <c r="E126" s="157" t="s">
        <v>242</v>
      </c>
      <c r="F126" s="158"/>
      <c r="G126" s="32"/>
      <c r="H126" s="15"/>
      <c r="I126" s="15"/>
      <c r="J126" s="15"/>
      <c r="K126" s="15"/>
      <c r="L126" s="37"/>
      <c r="N126" s="157" t="s">
        <v>253</v>
      </c>
      <c r="O126" s="158"/>
      <c r="P126" s="11"/>
      <c r="Q126" s="11"/>
      <c r="R126" s="11"/>
    </row>
    <row r="127" spans="4:27" ht="15.6" customHeight="1" x14ac:dyDescent="0.25">
      <c r="D127" s="17"/>
      <c r="E127" s="35" t="s">
        <v>236</v>
      </c>
      <c r="F127" s="36" t="s">
        <v>211</v>
      </c>
      <c r="H127" s="38"/>
      <c r="I127" s="38"/>
      <c r="K127" s="38"/>
      <c r="L127" s="38"/>
      <c r="M127" s="17"/>
      <c r="N127" s="35" t="s">
        <v>236</v>
      </c>
      <c r="O127" s="36" t="s">
        <v>211</v>
      </c>
      <c r="P127" s="20"/>
      <c r="Q127" s="21"/>
    </row>
    <row r="128" spans="4:27" ht="9" customHeight="1" x14ac:dyDescent="0.25">
      <c r="E128" s="51"/>
      <c r="F128" s="52"/>
      <c r="N128" s="51"/>
      <c r="O128" s="52"/>
      <c r="P128" s="22"/>
      <c r="Q128" s="22"/>
      <c r="R128" s="23"/>
    </row>
    <row r="129" spans="4:35" ht="14.45" customHeight="1" x14ac:dyDescent="0.2">
      <c r="D129" s="44" t="s">
        <v>69</v>
      </c>
      <c r="E129" s="45">
        <f>COUNTIFS('Data Export'!D$4:D$1742,BayPath!AB$2,'Data Export'!E$4:E$1742,B$6,'Data Export'!HV$4:HV$1742,D129)+COUNTIFS('Data Export'!D$4:D$1742,BayPath!AB$2,'Data Export'!E$4:E$1742,B$6,'Data Export'!KA$4:KA$1742,D129)+COUNTIFS('Data Export'!D$4:D$1742,BayPath!AB$2,'Data Export'!E$4:E$1742,B$6,'Data Export'!MF$4:MF$1742,D129)+COUNTIFS('Data Export'!D$4:D$1742,BayPath!AB$2,'Data Export'!E$4:E$1742,B$6,'Data Export'!OK$4:OK$1742,D129)+COUNTIFS('Data Export'!D$4:D$1742,BayPath!AB$2,'Data Export'!E$4:E$1742,B$6,'Data Export'!QP$4:QP$1742,D129)</f>
        <v>0</v>
      </c>
      <c r="F129" s="48" t="str">
        <f t="shared" ref="F129:F153" si="27">IF(E129&gt;0,E129/E$155,"-")</f>
        <v>-</v>
      </c>
      <c r="G129" s="10"/>
      <c r="H129" s="10"/>
      <c r="I129" s="26"/>
      <c r="J129" s="26"/>
      <c r="K129" s="26"/>
      <c r="L129" s="26"/>
      <c r="M129" s="44" t="s">
        <v>254</v>
      </c>
      <c r="N129" s="45">
        <f>COUNTIFS('Data Export'!D$4:D$1742,BayPath!AB$2,'Data Export'!E$4:E$1742,BayPath!B$6,'Data Export'!JF$4:JF$1742,Q129)+COUNTIFS('Data Export'!D$4:D$1742,BayPath!AB$2,'Data Export'!E$4:E$1742,BayPath!B$6,'Data Export'!LK$4:LK$1742,Q129)+COUNTIFS('Data Export'!D$4:D$1742,BayPath!AB$2,'Data Export'!E$4:E$1742,BayPath!B$6,'Data Export'!NP$4:NP$1742,Q129)+COUNTIFS('Data Export'!D$4:D$1742,BayPath!AB$2,'Data Export'!E$4:E$1742,BayPath!B$6,'Data Export'!PU$4:PU$1742,Q129)+COUNTIFS('Data Export'!D$4:D$1742,BayPath!AB$2,'Data Export'!E$4:E$1742,BayPath!B$6,'Data Export'!RZ$4:RZ$1742,Q129)</f>
        <v>0</v>
      </c>
      <c r="O129" s="48" t="str">
        <f>IF(N129&gt;0,N129/E$134,"-")</f>
        <v>-</v>
      </c>
      <c r="P129" s="26"/>
      <c r="Q129" s="3" t="s">
        <v>105</v>
      </c>
      <c r="R129" s="77"/>
      <c r="S129" s="77"/>
      <c r="T129" s="77"/>
      <c r="U129" s="7"/>
      <c r="V129" s="7"/>
      <c r="W129" s="26"/>
      <c r="X129" s="26"/>
      <c r="Y129" s="26"/>
      <c r="Z129" s="26"/>
      <c r="AA129" s="7"/>
      <c r="AB129" s="7"/>
      <c r="AC129" s="7"/>
      <c r="AD129" s="7"/>
      <c r="AE129" s="7"/>
      <c r="AF129" s="7"/>
      <c r="AG129" s="26"/>
      <c r="AH129" s="26"/>
      <c r="AI129" s="26"/>
    </row>
    <row r="130" spans="4:35" ht="14.45" customHeight="1" x14ac:dyDescent="0.2">
      <c r="D130" s="44" t="s">
        <v>70</v>
      </c>
      <c r="E130" s="45">
        <f>COUNTIFS('Data Export'!D$4:D$1742,BayPath!AB$2,'Data Export'!E$4:E$1742,B$6,'Data Export'!HW$4:HW$1742,D130)+COUNTIFS('Data Export'!D$4:D$1742,BayPath!AB$2,'Data Export'!E$4:E$1742,B$6,'Data Export'!KB$4:KB$1742,D130)+COUNTIFS('Data Export'!D$4:D$1742,BayPath!AB$2,'Data Export'!E$4:E$1742,B$6,'Data Export'!MG$4:MG$1742,D130)+COUNTIFS('Data Export'!D$4:D$1742,BayPath!AB$2,'Data Export'!E$4:E$1742,B$6,'Data Export'!OL$4:OL$1742,D130)+COUNTIFS('Data Export'!D$4:D$1742,BayPath!AB$2,'Data Export'!E$4:E$1742,B$6,'Data Export'!QQ$4:QQ$1742,D130)</f>
        <v>0</v>
      </c>
      <c r="F130" s="48" t="str">
        <f t="shared" si="27"/>
        <v>-</v>
      </c>
      <c r="G130" s="10"/>
      <c r="H130" s="10"/>
      <c r="I130" s="10"/>
      <c r="J130" s="10"/>
      <c r="K130" s="10"/>
      <c r="L130" s="10"/>
      <c r="M130" s="44" t="s">
        <v>256</v>
      </c>
      <c r="N130" s="69">
        <f>COUNTIFS('Data Export'!D$4:D$1742,BayPath!AB$2,'Data Export'!E$4:E$1742,BayPath!B$6,'Data Export'!JG$4:JG$1742,Q130)+COUNTIFS('Data Export'!D$4:D$1742,BayPath!AB$2,'Data Export'!E$4:E$1742,BayPath!B$6,'Data Export'!LL$4:LL$1742,Q130)+COUNTIFS('Data Export'!D$4:D$1742,BayPath!AB$2,'Data Export'!E$4:E$1742,BayPath!B$6,'Data Export'!NQ$4:NQ$1742,Q130)+COUNTIFS('Data Export'!D$4:D$1742,BayPath!AB$2,'Data Export'!E$4:E$1742,BayPath!B$6,'Data Export'!PV$4:PV$1742,Q130)+COUNTIFS('Data Export'!D$4:D$1742,BayPath!AB$2,'Data Export'!E$4:E$1742,BayPath!B$6,'Data Export'!SA$4:SA$1742,Q130)</f>
        <v>0</v>
      </c>
      <c r="O130" s="48" t="str">
        <f>IF(N130&gt;0,N130/E$134,"-")</f>
        <v>-</v>
      </c>
      <c r="P130" s="18"/>
      <c r="Q130" s="3" t="s">
        <v>106</v>
      </c>
      <c r="R130" s="5"/>
      <c r="S130" s="71"/>
      <c r="T130" s="71"/>
      <c r="U130" s="71"/>
      <c r="V130" s="71"/>
    </row>
    <row r="131" spans="4:35" ht="14.45" customHeight="1" x14ac:dyDescent="0.2">
      <c r="D131" s="44" t="s">
        <v>71</v>
      </c>
      <c r="E131" s="45">
        <f>COUNTIFS('Data Export'!D$4:D$1742,BayPath!AB$2,'Data Export'!E$4:E$1742,B$6,'Data Export'!HX$4:HX$1742,D131)+COUNTIFS('Data Export'!D$4:D$1742,BayPath!AB$2,'Data Export'!E$4:E$1742,B$6,'Data Export'!KC$4:KC$1742,D131)+COUNTIFS('Data Export'!D$4:D$1742,BayPath!AB$2,'Data Export'!E$4:E$1742,B$6,'Data Export'!MH$4:MH$1742,D131)+COUNTIFS('Data Export'!D$4:D$1742,BayPath!AB$2,'Data Export'!E$4:E$1742,B$6,'Data Export'!OD$4:OD$1742,D131)+COUNTIFS('Data Export'!D$4:D$1742,BayPath!AB$2,'Data Export'!E$4:E$1742,B$6,'Data Export'!QR$4:QR$1742,D131)</f>
        <v>0</v>
      </c>
      <c r="F131" s="48" t="str">
        <f t="shared" si="27"/>
        <v>-</v>
      </c>
      <c r="G131" s="10"/>
      <c r="H131" s="16"/>
      <c r="I131" s="60"/>
      <c r="J131" s="10"/>
      <c r="K131" s="10"/>
      <c r="L131" s="10"/>
      <c r="M131" s="44" t="s">
        <v>255</v>
      </c>
      <c r="N131" s="69">
        <f>COUNTIFS('Data Export'!D$4:D$1742,BayPath!AB$2,'Data Export'!E$4:E$1742,BayPath!B$6,'Data Export'!JH$4:JH$1742,Q131)+COUNTIFS('Data Export'!D$4:D$1742,BayPath!AB$2,'Data Export'!E$4:E$1742,BayPath!B$6,'Data Export'!LD$4:LD$1742,Q131)+COUNTIFS('Data Export'!D$4:D$1742,BayPath!AB$2,'Data Export'!E$4:E$1742,BayPath!B$6,'Data Export'!NR$4:NR$1742,Q131)+COUNTIFS('Data Export'!D$4:D$1742,BayPath!AB$2,'Data Export'!E$4:E$1742,BayPath!B$6,'Data Export'!PW$4:PW$1742,Q131)+COUNTIFS('Data Export'!D$4:D$1742,BayPath!AB$2,'Data Export'!E$4:E$1742,BayPath!B$6,'Data Export'!SB$4:SB$1742,Q131)</f>
        <v>0</v>
      </c>
      <c r="O131" s="48" t="str">
        <f>IF(N131&gt;0,N131/E$134,"-")</f>
        <v>-</v>
      </c>
      <c r="P131" s="18"/>
      <c r="Q131" s="3" t="s">
        <v>107</v>
      </c>
      <c r="R131" s="5"/>
      <c r="S131" s="71"/>
      <c r="T131" s="71"/>
      <c r="U131" s="71"/>
      <c r="V131" s="71"/>
    </row>
    <row r="132" spans="4:35" ht="14.45" customHeight="1" x14ac:dyDescent="0.2">
      <c r="D132" s="44" t="s">
        <v>72</v>
      </c>
      <c r="E132" s="45">
        <f>COUNTIFS('Data Export'!D$4:D$1742,BayPath!AB$2,'Data Export'!E$4:E$1742,B$6,'Data Export'!HY$4:HY$1742,D132)+COUNTIFS('Data Export'!D$4:D$1742,BayPath!AB$2,'Data Export'!E$4:E$1742,B$6,'Data Export'!KD$4:KD$1742,D132)+COUNTIFS('Data Export'!D$4:D$1742,BayPath!AB$2,'Data Export'!E$4:E$1742,B$6,'Data Export'!MI$4:MI$1742,D132)+COUNTIFS('Data Export'!D$4:D$1742,BayPath!AB$2,'Data Export'!E$4:E$1742,B$6,'Data Export'!OE$4:OE$1742,D132)+COUNTIFS('Data Export'!D$4:D$1742,BayPath!AB$2,'Data Export'!E$4:E$1742,B$6,'Data Export'!QS$4:QS$1742,D132)</f>
        <v>0</v>
      </c>
      <c r="F132" s="48" t="str">
        <f t="shared" si="27"/>
        <v>-</v>
      </c>
      <c r="G132" s="10"/>
      <c r="H132" s="60"/>
      <c r="I132" s="60"/>
      <c r="J132" s="10"/>
      <c r="K132" s="10"/>
      <c r="L132" s="10"/>
      <c r="M132" s="44" t="s">
        <v>257</v>
      </c>
      <c r="N132" s="69">
        <f>COUNTIFS('Data Export'!D$4:D$1742,BayPath!AB$2,'Data Export'!E$4:E$1742,BayPath!B$6,'Data Export'!JI$4:JI$1742,Q132)+COUNTIFS('Data Export'!D$4:D$1742,BayPath!AB$2,'Data Export'!E$4:E$1742,BayPath!B$6,'Data Export'!LE$4:LE$1742,Q132)+COUNTIFS('Data Export'!D$4:D$1742,BayPath!AB$2,'Data Export'!E$4:E$1742,BayPath!B$6,'Data Export'!NS$4:NS$1742,Q132)+COUNTIFS('Data Export'!D$4:D$1742,BayPath!AB$2,'Data Export'!E$4:E$1742,BayPath!B$6,'Data Export'!PX$4:PX$1742,Q132)+COUNTIFS('Data Export'!D$4:D$1742,BayPath!AB$2,'Data Export'!E$4:E$1742,BayPath!B$6,'Data Export'!SC$4:SC$1742,Q132)</f>
        <v>0</v>
      </c>
      <c r="O132" s="48" t="str">
        <f>IF(N132&gt;0,N132/E$134,"-")</f>
        <v>-</v>
      </c>
      <c r="P132" s="18"/>
      <c r="Q132" s="3" t="s">
        <v>108</v>
      </c>
      <c r="R132" s="5"/>
      <c r="S132" s="71"/>
      <c r="T132" s="71"/>
      <c r="U132" s="71"/>
      <c r="V132" s="71"/>
    </row>
    <row r="133" spans="4:35" ht="14.45" customHeight="1" x14ac:dyDescent="0.25">
      <c r="D133" s="44" t="s">
        <v>73</v>
      </c>
      <c r="E133" s="45">
        <f>COUNTIFS('Data Export'!D$4:D$1742,BayPath!AB$2,'Data Export'!E$4:E$1742,B$6,'Data Export'!HZ$4:HZ$1742,D133)+COUNTIFS('Data Export'!D$4:D$1742,BayPath!AB$2,'Data Export'!E$4:E$1742,B$6,'Data Export'!KE$4:KE$1742,D133)+COUNTIFS('Data Export'!D$4:D$1742,BayPath!AB$2,'Data Export'!E$4:E$1742,B$6,'Data Export'!MJ$4:MJ$1742,D133)+COUNTIFS('Data Export'!D$4:D$1742,BayPath!AB$2,'Data Export'!E$4:E$1742,B$6,'Data Export'!OO$4:OO$1742,D133)+COUNTIFS('Data Export'!D$4:D$1742,BayPath!AB$2,'Data Export'!E$4:E$1742,B$6,'Data Export'!QT$4:QT$1742,D133)</f>
        <v>0</v>
      </c>
      <c r="F133" s="48" t="str">
        <f t="shared" si="27"/>
        <v>-</v>
      </c>
      <c r="G133" s="10"/>
      <c r="H133" s="60"/>
      <c r="I133" s="60"/>
      <c r="J133" s="10"/>
      <c r="K133" s="10"/>
      <c r="L133" s="10"/>
      <c r="M133" s="29"/>
      <c r="N133" s="49"/>
      <c r="O133" s="50"/>
      <c r="P133" s="18"/>
      <c r="Q133" s="5"/>
      <c r="R133" s="5"/>
      <c r="S133" s="71"/>
      <c r="T133" s="71"/>
      <c r="U133" s="71"/>
      <c r="V133" s="71"/>
    </row>
    <row r="134" spans="4:35" ht="14.45" customHeight="1" x14ac:dyDescent="0.25">
      <c r="D134" s="44" t="s">
        <v>59</v>
      </c>
      <c r="E134" s="45">
        <f>COUNTIFS('Data Export'!D$4:D$1742,BayPath!AB$2,'Data Export'!E$4:E$1742,B$6,'Data Export'!IA$4:IA$1742,D134)+COUNTIFS('Data Export'!D$4:D$1742,BayPath!AB$2,'Data Export'!E$4:E$1742,B$6,'Data Export'!KF$4:KF$1742,D134)+COUNTIFS('Data Export'!D$4:D$1742,BayPath!AB$2,'Data Export'!E$4:E$1742,B$6,'Data Export'!MK$4:MK$1742,D134)+COUNTIFS('Data Export'!D$4:D$1742,BayPath!AB$2,'Data Export'!E$4:E$1742,B$6,'Data Export'!OP$4:OP$1742,D134)+COUNTIFS('Data Export'!D$4:D$1742,BayPath!AB$2,'Data Export'!E$4:E$1742,B$6,'Data Export'!QU$4:QU$1742,D134)</f>
        <v>0</v>
      </c>
      <c r="F134" s="48" t="str">
        <f t="shared" si="27"/>
        <v>-</v>
      </c>
      <c r="G134" s="10"/>
      <c r="H134" s="60"/>
      <c r="I134" s="60"/>
      <c r="J134" s="10"/>
      <c r="K134" s="10"/>
      <c r="L134" s="10"/>
      <c r="M134" s="28" t="s">
        <v>212</v>
      </c>
      <c r="N134" s="63">
        <f>SUM(N129:N132)</f>
        <v>0</v>
      </c>
      <c r="O134" s="66" t="str">
        <f>IF(N134&gt;0,N134/E$134,"-")</f>
        <v>-</v>
      </c>
      <c r="P134" s="18"/>
      <c r="Q134" s="5"/>
      <c r="R134" s="5"/>
      <c r="S134" s="71"/>
      <c r="T134" s="71"/>
      <c r="U134" s="71"/>
      <c r="V134" s="71"/>
    </row>
    <row r="135" spans="4:35" ht="14.45" customHeight="1" x14ac:dyDescent="0.25">
      <c r="D135" s="44" t="s">
        <v>75</v>
      </c>
      <c r="E135" s="45">
        <f>COUNTIFS('Data Export'!D$4:D$1742,BayPath!AB$2,'Data Export'!E$4:E$1742,B$6,'Data Export'!IB$4:IB$1742,D135)+COUNTIFS('Data Export'!D$4:D$1742,BayPath!AB$2,'Data Export'!E$4:E$1742,B$6,'Data Export'!KG$4:KG$1742,D135)+COUNTIFS('Data Export'!D$4:D$1742,BayPath!AB$2,'Data Export'!E$4:E$1742,B$6,'Data Export'!ML$4:ML$1742,D135)+COUNTIFS('Data Export'!D$4:D$1742,BayPath!AB$2,'Data Export'!E$4:E$1742,B$6,'Data Export'!OQ$4:OQ$1742,D135)+COUNTIFS('Data Export'!D$4:D$1742,BayPath!AB$2,'Data Export'!E$4:E$1742,B$6,'Data Export'!QV$4:QV$1742,D135)</f>
        <v>0</v>
      </c>
      <c r="F135" s="48" t="str">
        <f t="shared" si="27"/>
        <v>-</v>
      </c>
      <c r="G135" s="10"/>
      <c r="H135" s="60"/>
      <c r="I135" s="60"/>
      <c r="J135" s="10"/>
      <c r="K135" s="10"/>
      <c r="L135" s="10"/>
      <c r="N135" s="54"/>
      <c r="O135" s="56"/>
      <c r="P135" s="18"/>
      <c r="Q135" s="18"/>
      <c r="R135" s="18"/>
    </row>
    <row r="136" spans="4:35" ht="14.45" customHeight="1" x14ac:dyDescent="0.25">
      <c r="D136" s="44" t="s">
        <v>76</v>
      </c>
      <c r="E136" s="45">
        <f>COUNTIFS('Data Export'!D$4:D$1742,BayPath!AB$2,'Data Export'!E$4:E$1742,B$6,'Data Export'!IC$4:IC$1742,D136)+COUNTIFS('Data Export'!D$4:D$1742,BayPath!AB$2,'Data Export'!E$4:E$1742,B$6,'Data Export'!KH$4:KH$1742,D136)+COUNTIFS('Data Export'!D$4:D$1742,BayPath!AB$2,'Data Export'!E$4:E$1742,B$6,'Data Export'!MD$4:MD$1742,D136)+COUNTIFS('Data Export'!D$4:D$1742,BayPath!AB$2,'Data Export'!E$4:E$1742,B$6,'Data Export'!OR$4:OR$1742,D136)+COUNTIFS('Data Export'!D$4:D$1742,BayPath!AB$2,'Data Export'!E$4:E$1742,B$6,'Data Export'!QW$4:QW$1742,D136)</f>
        <v>0</v>
      </c>
      <c r="F136" s="48" t="str">
        <f t="shared" si="27"/>
        <v>-</v>
      </c>
      <c r="G136" s="10"/>
      <c r="H136" s="60"/>
      <c r="I136" s="60"/>
      <c r="J136" s="10"/>
      <c r="K136" s="10"/>
      <c r="L136" s="10"/>
      <c r="M136" s="10"/>
      <c r="N136" s="10"/>
      <c r="O136" s="10"/>
      <c r="P136" s="18"/>
      <c r="Q136" s="18"/>
      <c r="R136" s="18"/>
    </row>
    <row r="137" spans="4:35" ht="14.45" customHeight="1" x14ac:dyDescent="0.25">
      <c r="D137" s="44" t="s">
        <v>77</v>
      </c>
      <c r="E137" s="45">
        <f>COUNTIFS('Data Export'!D$4:D$1742,BayPath!AB$2,'Data Export'!E$4:E$1742,B$6,'Data Export'!ID$4:ID$1742,D137)+COUNTIFS('Data Export'!D$4:D$1742,BayPath!AB$2,'Data Export'!E$4:E$1742,B$6,'Data Export'!KI$4:KI$1742,D137)+COUNTIFS('Data Export'!D$4:D$1742,BayPath!AB$2,'Data Export'!E$4:E$1742,B$6,'Data Export'!ME$4:ME$1742,D137)+COUNTIFS('Data Export'!D$4:D$1742,BayPath!AB$2,'Data Export'!E$4:E$1742,B$6,'Data Export'!OS$4:OS$1742,D137)+COUNTIFS('Data Export'!D$4:D$1742,BayPath!AB$2,'Data Export'!E$4:E$1742,B$6,'Data Export'!QX$4:QX$1742,D137)</f>
        <v>0</v>
      </c>
      <c r="F137" s="48" t="str">
        <f t="shared" si="27"/>
        <v>-</v>
      </c>
      <c r="G137" s="10"/>
      <c r="H137" s="10"/>
      <c r="I137" s="10"/>
      <c r="J137" s="10"/>
      <c r="K137" s="10"/>
      <c r="L137" s="10"/>
      <c r="M137" s="10"/>
      <c r="N137" s="10"/>
      <c r="O137" s="10"/>
      <c r="P137" s="18"/>
      <c r="Q137" s="18"/>
      <c r="R137" s="18"/>
    </row>
    <row r="138" spans="4:35" ht="14.45" customHeight="1" x14ac:dyDescent="0.25">
      <c r="D138" s="44" t="s">
        <v>78</v>
      </c>
      <c r="E138" s="45">
        <f>COUNTIFS('Data Export'!D$4:D$1742,BayPath!AB$2,'Data Export'!E$4:E$1742,B$6,'Data Export'!IE$4:IE$1742,D138)+COUNTIFS('Data Export'!D$4:D$1742,BayPath!AB$2,'Data Export'!E$4:E$1742,B$6,'Data Export'!KJ$4:KJ$1742,D138)+COUNTIFS('Data Export'!D$4:D$1742,BayPath!AB$2,'Data Export'!E$4:E$1742,B$6,'Data Export'!MO$4:MO$1742,D138)+COUNTIFS('Data Export'!D$4:D$1742,BayPath!AB$2,'Data Export'!E$4:E$1742,B$6,'Data Export'!OT$4:OT$1742,D138)+COUNTIFS('Data Export'!D$4:D$1742,BayPath!AB$2,'Data Export'!E$4:E$1742,B$6,'Data Export'!QY$4:QY$1742,D138)</f>
        <v>0</v>
      </c>
      <c r="F138" s="48" t="str">
        <f t="shared" si="27"/>
        <v>-</v>
      </c>
      <c r="G138" s="10"/>
      <c r="H138" s="10"/>
      <c r="I138" s="10"/>
      <c r="J138" s="10"/>
      <c r="K138" s="10"/>
      <c r="L138" s="10"/>
      <c r="M138" s="10"/>
    </row>
    <row r="139" spans="4:35" ht="14.45" customHeight="1" x14ac:dyDescent="0.25">
      <c r="D139" s="44" t="s">
        <v>79</v>
      </c>
      <c r="E139" s="45">
        <f>COUNTIFS('Data Export'!D$4:D$1742,BayPath!AB$2,'Data Export'!E$4:E$1742,B$6,'Data Export'!IF$4:IF$1742,D139)+COUNTIFS('Data Export'!D$4:D$1742,BayPath!AB$2,'Data Export'!E$4:E$1742,B$6,'Data Export'!KK$4:KK$1742,D139)+COUNTIFS('Data Export'!D$4:D$1742,BayPath!AB$2,'Data Export'!E$4:E$1742,B$6,'Data Export'!MP$4:MP$1742,D139)+COUNTIFS('Data Export'!D$4:D$1742,BayPath!AB$2,'Data Export'!E$4:E$1742,B$6,'Data Export'!OU$4:OU$1742,D139)+COUNTIFS('Data Export'!D$4:D$1742,BayPath!AB$2,'Data Export'!E$4:E$1742,B$6,'Data Export'!QZ$4:QZ$1742,D139)</f>
        <v>0</v>
      </c>
      <c r="F139" s="48" t="str">
        <f t="shared" si="27"/>
        <v>-</v>
      </c>
      <c r="G139" s="10"/>
      <c r="H139" s="10"/>
      <c r="I139" s="10"/>
      <c r="J139" s="10"/>
      <c r="K139" s="10"/>
      <c r="L139" s="10"/>
      <c r="M139" s="10"/>
      <c r="N139" s="10"/>
      <c r="O139" s="10"/>
      <c r="P139" s="18"/>
      <c r="Q139" s="18"/>
      <c r="R139" s="18"/>
    </row>
    <row r="140" spans="4:35" ht="14.45" customHeight="1" x14ac:dyDescent="0.25">
      <c r="D140" s="44" t="s">
        <v>80</v>
      </c>
      <c r="E140" s="45">
        <f>COUNTIFS('Data Export'!D$4:D$1742,BayPath!AB$2,'Data Export'!E$4:E$1742,B$6,'Data Export'!IG$4:IG$1742,D140)+COUNTIFS('Data Export'!D$4:D$1742,BayPath!AB$2,'Data Export'!E$4:E$1742,B$6,'Data Export'!KL$4:KL$1742,D140)+COUNTIFS('Data Export'!D$4:D$1742,BayPath!AB$2,'Data Export'!E$4:E$1742,B$6,'Data Export'!MQ$4:MQ$1742,D140)+COUNTIFS('Data Export'!D$4:D$1742,BayPath!AB$2,'Data Export'!E$4:E$1742,B$6,'Data Export'!OV$4:OV$1742,D140)+COUNTIFS('Data Export'!D$4:D$1742,BayPath!AB$2,'Data Export'!E$4:E$1742,B$6,'Data Export'!RA$4:RA$1742,D140)</f>
        <v>0</v>
      </c>
      <c r="F140" s="48" t="str">
        <f t="shared" si="27"/>
        <v>-</v>
      </c>
      <c r="G140" s="10"/>
      <c r="H140" s="16"/>
      <c r="I140" s="60"/>
      <c r="J140" s="10"/>
      <c r="K140" s="10"/>
      <c r="L140" s="10"/>
      <c r="M140" s="10"/>
      <c r="N140" s="10"/>
      <c r="O140" s="10"/>
      <c r="P140" s="18"/>
      <c r="Q140" s="18"/>
      <c r="R140" s="18"/>
    </row>
    <row r="141" spans="4:35" ht="14.45" customHeight="1" x14ac:dyDescent="0.25">
      <c r="D141" s="44" t="s">
        <v>81</v>
      </c>
      <c r="E141" s="45">
        <f>COUNTIFS('Data Export'!D$4:D$1742,BayPath!AB$2,'Data Export'!E$4:E$1742,B$6,'Data Export'!IH$4:IH$1742,D141)+COUNTIFS('Data Export'!D$4:D$1742,BayPath!AB$2,'Data Export'!E$4:E$1742,B$6,'Data Export'!KD$4:KD$1742,D141)+COUNTIFS('Data Export'!D$4:D$1742,BayPath!AB$2,'Data Export'!E$4:E$1742,B$6,'Data Export'!MR$4:MR$1742,D141)+COUNTIFS('Data Export'!D$4:D$1742,BayPath!AB$2,'Data Export'!E$4:E$1742,B$6,'Data Export'!OW$4:OW$1742,D141)+COUNTIFS('Data Export'!D$4:D$1742,BayPath!AB$2,'Data Export'!E$4:E$1742,B$6,'Data Export'!RB$4:RB$1742,D141)</f>
        <v>0</v>
      </c>
      <c r="F141" s="48" t="str">
        <f t="shared" si="27"/>
        <v>-</v>
      </c>
      <c r="G141" s="10"/>
      <c r="H141" s="60"/>
      <c r="I141" s="60"/>
      <c r="J141" s="10"/>
      <c r="K141" s="10"/>
      <c r="L141" s="10"/>
      <c r="M141" s="10"/>
      <c r="N141" s="10"/>
      <c r="O141" s="10"/>
      <c r="P141" s="18"/>
      <c r="Q141" s="18"/>
      <c r="R141" s="18"/>
    </row>
    <row r="142" spans="4:35" ht="14.45" customHeight="1" x14ac:dyDescent="0.25">
      <c r="D142" s="44" t="s">
        <v>82</v>
      </c>
      <c r="E142" s="45">
        <f>COUNTIFS('Data Export'!D$4:D$1742,BayPath!AB$2,'Data Export'!E$4:E$1742,B$6,'Data Export'!II$4:II$1742,D142)+COUNTIFS('Data Export'!D$4:D$1742,BayPath!AB$2,'Data Export'!E$4:E$1742,B$6,'Data Export'!KE$4:KE$1742,D142)+COUNTIFS('Data Export'!D$4:D$1742,BayPath!AB$2,'Data Export'!E$4:E$1742,B$6,'Data Export'!MS$4:MS$1742,D142)+COUNTIFS('Data Export'!D$4:D$1742,BayPath!AB$2,'Data Export'!E$4:E$1742,B$6,'Data Export'!OX$4:OX$1742,D142)+COUNTIFS('Data Export'!D$4:D$1742,BayPath!AB$2,'Data Export'!E$4:E$1742,B$6,'Data Export'!RC$4:RC$1742,D142)</f>
        <v>0</v>
      </c>
      <c r="F142" s="48" t="str">
        <f t="shared" si="27"/>
        <v>-</v>
      </c>
      <c r="G142" s="10"/>
      <c r="H142" s="60"/>
      <c r="I142" s="60"/>
      <c r="J142" s="10"/>
      <c r="K142" s="10"/>
      <c r="L142" s="10"/>
      <c r="M142" s="10"/>
      <c r="N142" s="10"/>
      <c r="O142" s="10"/>
      <c r="P142" s="18"/>
      <c r="Q142" s="18"/>
      <c r="R142" s="18"/>
    </row>
    <row r="143" spans="4:35" ht="14.45" customHeight="1" x14ac:dyDescent="0.25">
      <c r="D143" s="44" t="s">
        <v>83</v>
      </c>
      <c r="E143" s="45">
        <f>COUNTIFS('Data Export'!D$4:D$1742,BayPath!AB$2,'Data Export'!E$4:E$1742,B$6,'Data Export'!IJ$4:IJ$1742,D143)+COUNTIFS('Data Export'!D$4:D$1742,BayPath!AB$2,'Data Export'!E$4:E$1742,B$6,'Data Export'!KO$4:KO$1742,D143)+COUNTIFS('Data Export'!D$4:D$1742,BayPath!AB$2,'Data Export'!E$4:E$1742,B$6,'Data Export'!MT$4:MT$1742,D143)+COUNTIFS('Data Export'!D$4:D$1742,BayPath!AB$2,'Data Export'!E$4:E$1742,B$6,'Data Export'!OY$4:OY$1742,D143)+COUNTIFS('Data Export'!D$4:D$1742,BayPath!AB$2,'Data Export'!E$4:E$1742,B$6,'Data Export'!RD$4:RD$1742,D143)</f>
        <v>0</v>
      </c>
      <c r="F143" s="48" t="str">
        <f t="shared" si="27"/>
        <v>-</v>
      </c>
      <c r="G143" s="10"/>
      <c r="H143" s="60"/>
      <c r="I143" s="60"/>
      <c r="J143" s="10"/>
      <c r="K143" s="10"/>
      <c r="L143" s="10"/>
      <c r="M143" s="10"/>
      <c r="N143" s="10"/>
      <c r="O143" s="10"/>
      <c r="P143" s="18"/>
      <c r="Q143" s="18"/>
      <c r="R143" s="18"/>
    </row>
    <row r="144" spans="4:35" ht="14.45" customHeight="1" x14ac:dyDescent="0.25">
      <c r="D144" s="44" t="s">
        <v>84</v>
      </c>
      <c r="E144" s="45">
        <f>COUNTIFS('Data Export'!D$4:D$1742,BayPath!AB$2,'Data Export'!E$4:E$1742,B$6,'Data Export'!IK$4:IK$1742,D144)+COUNTIFS('Data Export'!D$4:D$1742,BayPath!AB$2,'Data Export'!E$4:E$1742,B$6,'Data Export'!KP$4:KP$1742,D144)+COUNTIFS('Data Export'!D$4:D$1742,BayPath!AB$2,'Data Export'!E$4:E$1742,B$6,'Data Export'!MU$4:MU$1742,D144)+COUNTIFS('Data Export'!D$4:D$1742,BayPath!AB$2,'Data Export'!E$4:E$1742,B$6,'Data Export'!OZ$4:OZ$1742,D144)+COUNTIFS('Data Export'!D$4:D$1742,BayPath!AB$2,'Data Export'!E$4:E$1742,B$6,'Data Export'!RE$4:RE$1742,D144)</f>
        <v>0</v>
      </c>
      <c r="F144" s="48" t="str">
        <f t="shared" si="27"/>
        <v>-</v>
      </c>
      <c r="G144" s="10"/>
      <c r="H144" s="60"/>
      <c r="I144" s="60"/>
      <c r="J144" s="10"/>
      <c r="K144" s="10"/>
      <c r="L144" s="10"/>
      <c r="M144" s="10"/>
      <c r="N144" s="10"/>
      <c r="O144" s="10"/>
      <c r="P144" s="18"/>
      <c r="Q144" s="18"/>
      <c r="R144" s="18"/>
    </row>
    <row r="145" spans="4:18" ht="14.45" customHeight="1" x14ac:dyDescent="0.25">
      <c r="D145" s="44" t="s">
        <v>85</v>
      </c>
      <c r="E145" s="45">
        <f>COUNTIFS('Data Export'!D$4:D$1742,BayPath!AB$2,'Data Export'!E$4:E$1742,B$6,'Data Export'!IL$4:IL$1742,D145)+COUNTIFS('Data Export'!D$4:D$1742,BayPath!AB$2,'Data Export'!E$4:E$1742,B$6,'Data Export'!KQ$4:KQ$1742,D145)+COUNTIFS('Data Export'!D$4:D$1742,BayPath!AB$2,'Data Export'!E$4:E$1742,B$6,'Data Export'!MV$4:MV$1742,D145)+COUNTIFS('Data Export'!D$4:D$1742,BayPath!AB$2,'Data Export'!E$4:E$1742,B$6,'Data Export'!PA$4:PA$1742,D145)+COUNTIFS('Data Export'!D$4:D$1742,BayPath!AB$2,'Data Export'!E$4:E$1742,B$6,'Data Export'!RF$4:RF$1742,D145)</f>
        <v>0</v>
      </c>
      <c r="F145" s="48" t="str">
        <f t="shared" si="27"/>
        <v>-</v>
      </c>
      <c r="G145" s="10"/>
      <c r="H145" s="60"/>
      <c r="I145" s="60"/>
      <c r="J145" s="10"/>
      <c r="K145" s="10"/>
      <c r="L145" s="10"/>
      <c r="M145" s="10"/>
      <c r="N145" s="10"/>
      <c r="O145" s="10"/>
      <c r="P145" s="18"/>
      <c r="Q145" s="18"/>
      <c r="R145" s="18"/>
    </row>
    <row r="146" spans="4:18" ht="14.45" customHeight="1" x14ac:dyDescent="0.25">
      <c r="D146" s="44" t="s">
        <v>86</v>
      </c>
      <c r="E146" s="45">
        <f>COUNTIFS('Data Export'!D$4:D$1742,BayPath!AB$2,'Data Export'!E$4:E$1742,B$6,'Data Export'!ID$4:ID$1742,D146)+COUNTIFS('Data Export'!D$4:D$1742,BayPath!AB$2,'Data Export'!E$4:E$1742,B$6,'Data Export'!KR$4:KR$1742,D146)+COUNTIFS('Data Export'!D$4:D$1742,BayPath!AB$2,'Data Export'!E$4:E$1742,B$6,'Data Export'!MW$4:MW$1742,D146)+COUNTIFS('Data Export'!D$4:D$1742,BayPath!AB$2,'Data Export'!E$4:E$1742,B$6,'Data Export'!PB$4:PB$1742,D146)+COUNTIFS('Data Export'!D$4:D$1742,BayPath!AB$2,'Data Export'!E$4:E$1742,B$6,'Data Export'!RG$4:RG$1742,D146)</f>
        <v>0</v>
      </c>
      <c r="F146" s="48" t="str">
        <f t="shared" si="27"/>
        <v>-</v>
      </c>
      <c r="G146" s="10"/>
      <c r="H146" s="60"/>
      <c r="I146" s="60"/>
      <c r="J146" s="10"/>
      <c r="K146" s="10"/>
      <c r="L146" s="10"/>
      <c r="M146" s="10"/>
    </row>
    <row r="147" spans="4:18" ht="14.45" customHeight="1" x14ac:dyDescent="0.25">
      <c r="D147" s="44" t="s">
        <v>243</v>
      </c>
      <c r="E147" s="45">
        <f>COUNTIFS('Data Export'!D$4:D$1742,BayPath!AB$2,'Data Export'!E$4:E$1742,B$6,'Data Export'!IE$4:IE$1742,D147)+COUNTIFS('Data Export'!D$4:D$1742,BayPath!AB$2,'Data Export'!E$4:E$1742,B$6,'Data Export'!KS$4:KS$1742,D147)+COUNTIFS('Data Export'!D$4:D$1742,BayPath!AB$2,'Data Export'!E$4:E$1742,B$6,'Data Export'!MX$4:MX$1742,D147)+COUNTIFS('Data Export'!D$4:D$1742,BayPath!AB$2,'Data Export'!E$4:E$1742,B$6,'Data Export'!PC$4:PC$1742,D147)+COUNTIFS('Data Export'!D$4:D$1742,BayPath!AB$2,'Data Export'!E$4:E$1742,B$6,'Data Export'!RH$4:RH$1742,D147)</f>
        <v>0</v>
      </c>
      <c r="F147" s="48" t="str">
        <f t="shared" si="27"/>
        <v>-</v>
      </c>
      <c r="G147" s="10"/>
      <c r="H147" s="60"/>
      <c r="I147" s="60"/>
      <c r="J147" s="10"/>
      <c r="K147" s="10"/>
      <c r="L147" s="10"/>
      <c r="M147" s="10"/>
    </row>
    <row r="148" spans="4:18" ht="14.45" customHeight="1" x14ac:dyDescent="0.25">
      <c r="D148" s="44" t="s">
        <v>244</v>
      </c>
      <c r="E148" s="45">
        <f>COUNTIFS('Data Export'!D$4:D$1742,BayPath!AB$2,'Data Export'!E$4:E$1742,B$6,'Data Export'!IO$4:IO$1742,D148)+COUNTIFS('Data Export'!D$4:D$1742,BayPath!AB$2,'Data Export'!E$4:E$1742,B$6,'Data Export'!KT$4:KT$1742,D148)+COUNTIFS('Data Export'!D$4:D$1742,BayPath!AB$2,'Data Export'!E$4:E$1742,B$6,'Data Export'!MY$4:MY$1742,D148)+COUNTIFS('Data Export'!D$4:D$1742,BayPath!AB$2,'Data Export'!E$4:E$1742,B$6,'Data Export'!PD$4:PD$1742,D148)+COUNTIFS('Data Export'!D$4:D$1742,BayPath!AB$2,'Data Export'!E$4:E$1742,B$6,'Data Export'!RI$4:RI$1742,D148)</f>
        <v>0</v>
      </c>
      <c r="F148" s="48" t="str">
        <f t="shared" si="27"/>
        <v>-</v>
      </c>
      <c r="G148" s="10"/>
      <c r="H148" s="60"/>
      <c r="I148" s="60"/>
      <c r="J148" s="10"/>
      <c r="K148" s="10"/>
      <c r="L148" s="10"/>
      <c r="M148" s="10"/>
      <c r="N148" s="10"/>
      <c r="O148" s="10"/>
      <c r="P148" s="18"/>
      <c r="Q148" s="18"/>
      <c r="R148" s="18"/>
    </row>
    <row r="149" spans="4:18" ht="14.45" customHeight="1" x14ac:dyDescent="0.25">
      <c r="D149" s="44" t="s">
        <v>245</v>
      </c>
      <c r="E149" s="45">
        <f>COUNTIFS('Data Export'!D$4:D$1742,BayPath!AB$2,'Data Export'!E$4:E$1742,B$6,'Data Export'!IP$4:IP$1742,D149)+COUNTIFS('Data Export'!D$4:D$1742,BayPath!AB$2,'Data Export'!E$4:E$1742,B$6,'Data Export'!KU$4:KU$1742,D149)+COUNTIFS('Data Export'!D$4:D$1742,BayPath!AB$2,'Data Export'!E$4:E$1742,B$6,'Data Export'!MZ$4:MZ$1742,D149)+COUNTIFS('Data Export'!D$4:D$1742,BayPath!AB$2,'Data Export'!E$4:E$1742,B$6,'Data Export'!PE$4:PE$1742,D149)+COUNTIFS('Data Export'!D$4:D$1742,BayPath!AB$2,'Data Export'!E$4:E$1742,B$6,'Data Export'!RJ$4:RJ$1742,D149)</f>
        <v>0</v>
      </c>
      <c r="F149" s="48" t="str">
        <f t="shared" si="27"/>
        <v>-</v>
      </c>
      <c r="G149" s="10"/>
      <c r="H149" s="60"/>
      <c r="I149" s="60"/>
      <c r="J149" s="10"/>
      <c r="K149" s="10"/>
      <c r="L149" s="10"/>
      <c r="M149" s="10"/>
      <c r="N149" s="10"/>
      <c r="O149" s="10"/>
      <c r="P149" s="18"/>
      <c r="Q149" s="18"/>
      <c r="R149" s="18"/>
    </row>
    <row r="150" spans="4:18" ht="14.45" customHeight="1" x14ac:dyDescent="0.25">
      <c r="D150" s="44" t="s">
        <v>90</v>
      </c>
      <c r="E150" s="45">
        <f>COUNTIFS('Data Export'!D$4:D$1742,BayPath!AB$2,'Data Export'!E$4:E$1742,B$6,'Data Export'!IQ$4:IQ$1742,D150)+COUNTIFS('Data Export'!D$4:D$1742,BayPath!AB$2,'Data Export'!E$4:E$1742,B$6,'Data Export'!KV$4:KV$1742,D150)+COUNTIFS('Data Export'!D$4:D$1742,BayPath!AB$2,'Data Export'!E$4:E$1742,B$6,'Data Export'!NA$4:NA$1742,D150)+COUNTIFS('Data Export'!D$4:D$1742,BayPath!AB$2,'Data Export'!E$4:E$1742,B$6,'Data Export'!PF$4:PF$1742,D150)+COUNTIFS('Data Export'!D$4:D$1742,BayPath!AB$2,'Data Export'!E$4:E$1742,B$6,'Data Export'!RK$4:RK$1742,D150)</f>
        <v>0</v>
      </c>
      <c r="F150" s="48" t="str">
        <f t="shared" si="27"/>
        <v>-</v>
      </c>
      <c r="G150" s="10"/>
      <c r="H150" s="60"/>
      <c r="I150" s="60"/>
      <c r="J150" s="10"/>
      <c r="K150" s="10"/>
      <c r="L150" s="10"/>
      <c r="M150" s="10"/>
      <c r="N150" s="10"/>
      <c r="O150" s="10"/>
      <c r="P150" s="18"/>
      <c r="Q150" s="18"/>
      <c r="R150" s="18"/>
    </row>
    <row r="151" spans="4:18" ht="14.45" customHeight="1" x14ac:dyDescent="0.25">
      <c r="D151" s="44" t="s">
        <v>117</v>
      </c>
      <c r="E151" s="45">
        <f>COUNTIFS('Data Export'!D$4:D$1742,BayPath!AB$2,'Data Export'!E$4:E$1742,B$6,'Data Export'!IR$4:IR$1742,D151)+COUNTIFS('Data Export'!D$4:D$1742,BayPath!AB$2,'Data Export'!E$4:E$1742,B$6,'Data Export'!KW$4:KW$1742,D151)+COUNTIFS('Data Export'!D$4:D$1742,BayPath!AB$2,'Data Export'!E$4:E$1742,B$6,'Data Export'!NB$4:NB$1742,D151)+COUNTIFS('Data Export'!D$4:D$1742,BayPath!AB$2,'Data Export'!E$4:E$1742,B$6,'Data Export'!PG$4:PG$1742,D151)+COUNTIFS('Data Export'!D$4:D$1742,BayPath!AB$2,'Data Export'!E$4:E$1742,B$6,'Data Export'!RL$4:RL$1742,D151)</f>
        <v>0</v>
      </c>
      <c r="F151" s="48" t="str">
        <f t="shared" si="27"/>
        <v>-</v>
      </c>
      <c r="G151" s="10"/>
      <c r="H151" s="60"/>
      <c r="I151" s="60"/>
      <c r="J151" s="10"/>
      <c r="K151" s="10"/>
      <c r="L151" s="10"/>
      <c r="M151" s="10"/>
      <c r="N151" s="10"/>
      <c r="O151" s="10"/>
      <c r="P151" s="18"/>
      <c r="Q151" s="18"/>
      <c r="R151" s="18"/>
    </row>
    <row r="152" spans="4:18" ht="14.45" customHeight="1" x14ac:dyDescent="0.25">
      <c r="D152" s="44" t="s">
        <v>92</v>
      </c>
      <c r="E152" s="45">
        <f>COUNTIFS('Data Export'!D$4:D$1742,BayPath!AB$2,'Data Export'!E$4:E$1742,B$6,'Data Export'!IS$4:IS$1742,D152)+COUNTIFS('Data Export'!D$4:D$1742,BayPath!AB$2,'Data Export'!E$4:E$1742,B$6,'Data Export'!KX$4:KX$1742,D152)+COUNTIFS('Data Export'!D$4:D$1742,BayPath!AB$2,'Data Export'!E$4:E$1742,B$6,'Data Export'!NC$4:NC$1742,D152)+COUNTIFS('Data Export'!D$4:D$1742,BayPath!AB$2,'Data Export'!E$4:E$1742,B$6,'Data Export'!PH$4:PH$1742,D152)+COUNTIFS('Data Export'!D$4:D$1742,BayPath!AB$2,'Data Export'!E$4:E$1742,B$6,'Data Export'!RD$4:RD$1742,D152)</f>
        <v>0</v>
      </c>
      <c r="F152" s="48" t="str">
        <f t="shared" si="27"/>
        <v>-</v>
      </c>
      <c r="G152" s="10"/>
      <c r="H152" s="10"/>
      <c r="I152" s="10"/>
      <c r="J152" s="10"/>
      <c r="K152" s="10"/>
      <c r="L152" s="10"/>
      <c r="M152" s="10"/>
      <c r="N152" s="10"/>
      <c r="O152" s="10"/>
      <c r="P152" s="18"/>
      <c r="Q152" s="18"/>
      <c r="R152" s="18"/>
    </row>
    <row r="153" spans="4:18" ht="14.45" customHeight="1" x14ac:dyDescent="0.25">
      <c r="D153" s="44" t="s">
        <v>246</v>
      </c>
      <c r="E153" s="45">
        <f>COUNTIFS('Data Export'!D$4:D$1742,BayPath!AB$2,'Data Export'!E$4:E$1742,B$6,'Data Export'!IT$4:IT$1742,D153)+COUNTIFS('Data Export'!D$4:D$1742,BayPath!AB$2,'Data Export'!E$4:E$1742,B$6,'Data Export'!KY$4:KY$1742,D153)+COUNTIFS('Data Export'!D$4:D$1742,BayPath!AB$2,'Data Export'!E$4:E$1742,B$6,'Data Export'!ND$4:ND$1742,D153)+COUNTIFS('Data Export'!D$4:D$1742,BayPath!AB$2,'Data Export'!E$4:E$1742,B$6,'Data Export'!PI$4:PI$1742,D153)+COUNTIFS('Data Export'!D$4:D$1742,BayPath!AB$2,'Data Export'!E$4:E$1742,B$6,'Data Export'!RE$4:RE$1742,D153)</f>
        <v>0</v>
      </c>
      <c r="F153" s="48" t="str">
        <f t="shared" si="27"/>
        <v>-</v>
      </c>
      <c r="G153" s="10"/>
      <c r="H153" s="10"/>
      <c r="I153" s="10"/>
      <c r="J153" s="10"/>
      <c r="K153" s="10"/>
      <c r="L153" s="10"/>
      <c r="M153" s="10"/>
    </row>
    <row r="154" spans="4:18" ht="9" customHeight="1" x14ac:dyDescent="0.25">
      <c r="E154" s="58"/>
      <c r="F154" s="50"/>
      <c r="G154" s="27"/>
      <c r="H154" s="27"/>
      <c r="I154" s="27"/>
      <c r="J154" s="27"/>
      <c r="K154" s="27"/>
      <c r="L154" s="27"/>
      <c r="M154" s="27"/>
      <c r="N154" s="27"/>
    </row>
    <row r="155" spans="4:18" ht="14.45" customHeight="1" x14ac:dyDescent="0.25">
      <c r="D155" s="28" t="s">
        <v>212</v>
      </c>
      <c r="E155" s="63">
        <f>SUM(E129:E153)</f>
        <v>0</v>
      </c>
      <c r="F155" s="59" t="str">
        <f>IF(E155&gt;0,E155/E$155,"-")</f>
        <v>-</v>
      </c>
    </row>
    <row r="156" spans="4:18" ht="9" customHeight="1" x14ac:dyDescent="0.25">
      <c r="E156" s="54"/>
      <c r="F156" s="56"/>
    </row>
    <row r="159" spans="4:18" ht="30" customHeight="1" x14ac:dyDescent="0.25">
      <c r="E159" s="157" t="s">
        <v>247</v>
      </c>
      <c r="F159" s="158"/>
      <c r="G159" s="32"/>
      <c r="H159" s="15"/>
      <c r="I159" s="15"/>
      <c r="J159" s="15"/>
      <c r="K159" s="15"/>
      <c r="L159" s="37"/>
      <c r="M159" s="13"/>
      <c r="N159" s="13"/>
      <c r="O159" s="13"/>
      <c r="P159" s="11"/>
      <c r="Q159" s="11"/>
      <c r="R159" s="11"/>
    </row>
    <row r="160" spans="4:18" ht="15.6" customHeight="1" x14ac:dyDescent="0.25">
      <c r="D160" s="17"/>
      <c r="E160" s="35" t="s">
        <v>236</v>
      </c>
      <c r="F160" s="36" t="s">
        <v>211</v>
      </c>
      <c r="H160" s="38"/>
      <c r="I160" s="38"/>
      <c r="K160" s="38"/>
      <c r="L160" s="38"/>
      <c r="M160" s="16"/>
      <c r="N160" s="16"/>
      <c r="P160" s="20"/>
      <c r="Q160" s="21"/>
    </row>
    <row r="161" spans="4:23" ht="9" customHeight="1" x14ac:dyDescent="0.25">
      <c r="E161" s="51"/>
      <c r="F161" s="52"/>
      <c r="N161" s="14"/>
      <c r="O161" s="10"/>
      <c r="P161" s="22"/>
      <c r="Q161" s="22"/>
      <c r="R161" s="23"/>
    </row>
    <row r="162" spans="4:23" ht="14.45" customHeight="1" x14ac:dyDescent="0.25">
      <c r="D162" s="44" t="s">
        <v>95</v>
      </c>
      <c r="E162" s="45">
        <f>COUNTIFS('Data Export'!D$4:D$1742,BayPath!AB$2,'Data Export'!E$4:E$1742,B$6,'Data Export'!IV$4:IV$1742,D162)+COUNTIFS('Data Export'!D$4:D$1742,BayPath!AB$2,'Data Export'!E$4:E$1742,B$6,'Data Export'!LA$4:LA$1742,D162)+COUNTIFS('Data Export'!D$4:D$1742,BayPath!AB$2,'Data Export'!E$4:E$1742,B$6,'Data Export'!NF$4:NF$1742,D162)+COUNTIFS('Data Export'!D$4:D$1742,BayPath!AB$2,'Data Export'!E$4:E$1742,B$6,'Data Export'!PK$4:PK$1742,D162)+COUNTIFS('Data Export'!D$4:D$1742,BayPath!AB$2,'Data Export'!E$4:E$1742,B$6,'Data Export'!RP$4:RP$1742,D162)</f>
        <v>0</v>
      </c>
      <c r="F162" s="48" t="str">
        <f t="shared" ref="F162:F171" si="28">IF(E162&gt;0,E162/E$173,"-")</f>
        <v>-</v>
      </c>
      <c r="G162" s="10"/>
      <c r="H162" s="10"/>
      <c r="I162" s="26"/>
      <c r="J162" s="26"/>
      <c r="K162" s="26"/>
      <c r="L162" s="26"/>
      <c r="M162" s="26"/>
      <c r="N162" s="26"/>
      <c r="O162" s="26"/>
      <c r="P162" s="26"/>
      <c r="Q162" s="26"/>
      <c r="R162" s="26"/>
      <c r="S162" s="26"/>
      <c r="T162" s="26"/>
      <c r="U162" s="26"/>
      <c r="V162" s="26"/>
      <c r="W162" s="26"/>
    </row>
    <row r="163" spans="4:23" ht="14.45" customHeight="1" x14ac:dyDescent="0.25">
      <c r="D163" s="44" t="s">
        <v>96</v>
      </c>
      <c r="E163" s="45">
        <f>COUNTIFS('Data Export'!D$4:D$1742,BayPath!AB$2,'Data Export'!E$4:E$1742,B$6,'Data Export'!IW$4:IW$1742,D163)+COUNTIFS('Data Export'!D$4:D$1742,BayPath!AB$2,'Data Export'!E$4:E$1742,B$6,'Data Export'!LB$4:LB$1742,D163)+COUNTIFS('Data Export'!D$4:D$1742,BayPath!AB$2,'Data Export'!E$4:E$1742,B$6,'Data Export'!NG$4:NG$1742,D163)+COUNTIFS('Data Export'!D$4:D$1742,BayPath!AB$2,'Data Export'!E$4:E$1742,B$6,'Data Export'!PL$4:PL$1742,D163)+COUNTIFS('Data Export'!D$4:D$1742,BayPath!AB$2,'Data Export'!E$4:E$1742,B$6,'Data Export'!RQ$4:RQ$1742,D163)</f>
        <v>0</v>
      </c>
      <c r="F163" s="48" t="str">
        <f t="shared" si="28"/>
        <v>-</v>
      </c>
      <c r="G163" s="10"/>
      <c r="H163" s="10"/>
      <c r="I163" s="10"/>
      <c r="J163" s="10"/>
      <c r="K163" s="10"/>
      <c r="L163" s="10"/>
      <c r="M163" s="10"/>
      <c r="N163" s="10"/>
      <c r="O163" s="10"/>
      <c r="P163" s="18"/>
      <c r="Q163" s="18"/>
      <c r="R163" s="18"/>
    </row>
    <row r="164" spans="4:23" ht="14.45" customHeight="1" x14ac:dyDescent="0.25">
      <c r="D164" s="44" t="s">
        <v>97</v>
      </c>
      <c r="E164" s="45">
        <f>COUNTIFS('Data Export'!D$4:D$1742,BayPath!AB$2,'Data Export'!E$4:E$1742,B$6,'Data Export'!IX$4:IX$1742,D164)+COUNTIFS('Data Export'!D$4:D$1742,BayPath!AB$2,'Data Export'!E$4:E$1742,B$6,'Data Export'!LC$4:LC$1742,D164)+COUNTIFS('Data Export'!D$4:D$1742,BayPath!AB$2,'Data Export'!E$4:E$1742,B$6,'Data Export'!NH$4:NH$1742,D164)+COUNTIFS('Data Export'!D$4:D$1742,BayPath!AB$2,'Data Export'!E$4:E$1742,B$6,'Data Export'!PD$4:PD$1742,D164)+COUNTIFS('Data Export'!D$4:D$1742,BayPath!AB$2,'Data Export'!E$4:E$1742,B$6,'Data Export'!RR$4:RR$1742,D164)</f>
        <v>0</v>
      </c>
      <c r="F164" s="48" t="str">
        <f t="shared" si="28"/>
        <v>-</v>
      </c>
      <c r="G164" s="10"/>
      <c r="H164" s="16"/>
      <c r="I164" s="60"/>
      <c r="J164" s="10"/>
      <c r="K164" s="10"/>
      <c r="L164" s="10"/>
      <c r="M164" s="10"/>
      <c r="N164" s="10"/>
      <c r="O164" s="10"/>
      <c r="P164" s="18"/>
      <c r="Q164" s="18"/>
      <c r="R164" s="18"/>
    </row>
    <row r="165" spans="4:23" ht="14.45" customHeight="1" x14ac:dyDescent="0.25">
      <c r="D165" s="44" t="s">
        <v>98</v>
      </c>
      <c r="E165" s="45">
        <f>COUNTIFS('Data Export'!D$4:D$1742,BayPath!AB$2,'Data Export'!E$4:E$1742,B$6,'Data Export'!IY$4:IY$1742,D165)+COUNTIFS('Data Export'!D$4:D$1742,BayPath!AB$2,'Data Export'!E$4:E$1742,B$6,'Data Export'!LD$4:LD$1742,D165)+COUNTIFS('Data Export'!D$4:D$1742,BayPath!AB$2,'Data Export'!E$4:E$1742,B$6,'Data Export'!NI$4:NI$1742,D165)+COUNTIFS('Data Export'!D$4:D$1742,BayPath!AB$2,'Data Export'!E$4:E$1742,B$6,'Data Export'!PE$4:PE$1742,D165)+COUNTIFS('Data Export'!D$4:D$1742,BayPath!AB$2,'Data Export'!E$4:E$1742,B$6,'Data Export'!RS$4:RS$1742,D165)</f>
        <v>0</v>
      </c>
      <c r="F165" s="48" t="str">
        <f t="shared" si="28"/>
        <v>-</v>
      </c>
      <c r="G165" s="10"/>
      <c r="H165" s="60"/>
      <c r="I165" s="60"/>
      <c r="J165" s="10"/>
      <c r="K165" s="10"/>
      <c r="L165" s="10"/>
      <c r="M165" s="10"/>
      <c r="N165" s="10"/>
      <c r="O165" s="10"/>
      <c r="P165" s="18"/>
      <c r="Q165" s="18"/>
      <c r="R165" s="18"/>
    </row>
    <row r="166" spans="4:23" ht="14.45" customHeight="1" x14ac:dyDescent="0.25">
      <c r="D166" s="44" t="s">
        <v>99</v>
      </c>
      <c r="E166" s="45">
        <f>COUNTIFS('Data Export'!D$4:D$1742,BayPath!AB$2,'Data Export'!E$4:E$1742,B$6,'Data Export'!IZ$4:IZ$1742,D166)+COUNTIFS('Data Export'!D$4:D$1742,BayPath!AB$2,'Data Export'!E$4:E$1742,B$6,'Data Export'!LE$4:LE$1742,D166)+COUNTIFS('Data Export'!D$4:D$1742,BayPath!AB$2,'Data Export'!E$4:E$1742,B$6,'Data Export'!NJ$4:NJ$1742,D166)+COUNTIFS('Data Export'!D$4:D$1742,BayPath!AB$2,'Data Export'!E$4:E$1742,B$6,'Data Export'!PO$4:PO$1742,D166)+COUNTIFS('Data Export'!D$4:D$1742,BayPath!AB$2,'Data Export'!E$4:E$1742,B$6,'Data Export'!RT$4:RT$1742,D166)</f>
        <v>0</v>
      </c>
      <c r="F166" s="48" t="str">
        <f t="shared" si="28"/>
        <v>-</v>
      </c>
      <c r="G166" s="10"/>
      <c r="H166" s="60"/>
      <c r="I166" s="60"/>
      <c r="J166" s="10"/>
      <c r="K166" s="10"/>
      <c r="L166" s="10"/>
      <c r="M166" s="10"/>
      <c r="N166" s="10"/>
      <c r="O166" s="10"/>
      <c r="P166" s="18"/>
      <c r="Q166" s="18"/>
      <c r="R166" s="18"/>
    </row>
    <row r="167" spans="4:23" ht="14.45" customHeight="1" x14ac:dyDescent="0.25">
      <c r="D167" s="44" t="s">
        <v>100</v>
      </c>
      <c r="E167" s="45">
        <f>COUNTIFS('Data Export'!D$4:D$1742,BayPath!AB$2,'Data Export'!E$4:E$1742,B$6,'Data Export'!JA$4:JA$1742,D167)+COUNTIFS('Data Export'!D$4:D$1742,BayPath!AB$2,'Data Export'!E$4:E$1742,B$6,'Data Export'!LF$4:LF$1742,D167)+COUNTIFS('Data Export'!D$4:D$1742,BayPath!AB$2,'Data Export'!E$4:E$1742,B$6,'Data Export'!NK$4:NK$1742,D167)+COUNTIFS('Data Export'!D$4:D$1742,BayPath!AB$2,'Data Export'!E$4:E$1742,B$6,'Data Export'!PP$4:PP$1742,D167)+COUNTIFS('Data Export'!D$4:D$1742,BayPath!AB$2,'Data Export'!E$4:E$1742,B$6,'Data Export'!RU$4:RU$1742,D167)</f>
        <v>0</v>
      </c>
      <c r="F167" s="48" t="str">
        <f t="shared" si="28"/>
        <v>-</v>
      </c>
      <c r="G167" s="10"/>
      <c r="H167" s="60"/>
      <c r="I167" s="60"/>
      <c r="J167" s="10"/>
      <c r="K167" s="10"/>
      <c r="L167" s="10"/>
      <c r="M167" s="10"/>
      <c r="N167" s="10"/>
      <c r="O167" s="10"/>
      <c r="P167" s="18"/>
      <c r="Q167" s="18"/>
      <c r="R167" s="18"/>
    </row>
    <row r="168" spans="4:23" ht="14.45" customHeight="1" x14ac:dyDescent="0.25">
      <c r="D168" s="44" t="s">
        <v>101</v>
      </c>
      <c r="E168" s="45">
        <f>COUNTIFS('Data Export'!D$4:D$1742,BayPath!AB$2,'Data Export'!E$4:E$1742,B$6,'Data Export'!JB$4:JB$1742,D168)+COUNTIFS('Data Export'!D$4:D$1742,BayPath!AB$2,'Data Export'!E$4:E$1742,B$6,'Data Export'!LG$4:LG$1742,D168)+COUNTIFS('Data Export'!D$4:D$1742,BayPath!AB$2,'Data Export'!E$4:E$1742,B$6,'Data Export'!NL$4:NL$1742,D168)+COUNTIFS('Data Export'!D$4:D$1742,BayPath!AB$2,'Data Export'!E$4:E$1742,B$6,'Data Export'!PQ$4:PQ$1742,D168)+COUNTIFS('Data Export'!D$4:D$1742,BayPath!AB$2,'Data Export'!E$4:E$1742,B$6,'Data Export'!RV$4:RV$1742,D168)</f>
        <v>0</v>
      </c>
      <c r="F168" s="48" t="str">
        <f t="shared" si="28"/>
        <v>-</v>
      </c>
      <c r="G168" s="10"/>
      <c r="H168" s="60"/>
      <c r="I168" s="60"/>
      <c r="J168" s="10"/>
      <c r="K168" s="10"/>
      <c r="L168" s="10"/>
      <c r="M168" s="10"/>
      <c r="N168" s="10"/>
      <c r="O168" s="10"/>
      <c r="P168" s="18"/>
      <c r="Q168" s="18"/>
      <c r="R168" s="18"/>
    </row>
    <row r="169" spans="4:23" ht="14.45" customHeight="1" x14ac:dyDescent="0.25">
      <c r="D169" s="44" t="s">
        <v>102</v>
      </c>
      <c r="E169" s="45">
        <f>COUNTIFS('Data Export'!D$4:D$1742,BayPath!AB$2,'Data Export'!E$4:E$1742,B$6,'Data Export'!JC$4:JC$1742,D169)+COUNTIFS('Data Export'!D$4:D$1742,BayPath!AB$2,'Data Export'!E$4:E$1742,B$6,'Data Export'!LH$4:LH$1742,D169)+COUNTIFS('Data Export'!D$4:D$1742,BayPath!AB$2,'Data Export'!E$4:E$1742,B$6,'Data Export'!ND$4:ND$1742,D169)+COUNTIFS('Data Export'!D$4:D$1742,BayPath!AB$2,'Data Export'!E$4:E$1742,B$6,'Data Export'!PR$4:PR$1742,D169)+COUNTIFS('Data Export'!D$4:D$1742,BayPath!AB$2,'Data Export'!E$4:E$1742,B$6,'Data Export'!RW$4:RW$1742,D169)</f>
        <v>0</v>
      </c>
      <c r="F169" s="48" t="str">
        <f t="shared" si="28"/>
        <v>-</v>
      </c>
      <c r="G169" s="10"/>
      <c r="H169" s="60"/>
      <c r="I169" s="60"/>
      <c r="J169" s="10"/>
      <c r="K169" s="10"/>
      <c r="L169" s="10"/>
      <c r="M169" s="10"/>
      <c r="N169" s="10"/>
      <c r="O169" s="10"/>
      <c r="P169" s="18"/>
      <c r="Q169" s="18"/>
      <c r="R169" s="18"/>
    </row>
    <row r="170" spans="4:23" ht="14.45" customHeight="1" x14ac:dyDescent="0.25">
      <c r="D170" s="44" t="s">
        <v>103</v>
      </c>
      <c r="E170" s="45">
        <f>COUNTIFS('Data Export'!D$4:D$1742,BayPath!AB$2,'Data Export'!E$4:E$1742,B$6,'Data Export'!JD$4:JD$1742,D170)+COUNTIFS('Data Export'!D$4:D$1742,BayPath!AB$2,'Data Export'!E$4:E$1742,B$6,'Data Export'!LI$4:LI$1742,D170)+COUNTIFS('Data Export'!D$4:D$1742,BayPath!AB$2,'Data Export'!E$4:E$1742,B$6,'Data Export'!NE$4:NE$1742,D170)+COUNTIFS('Data Export'!D$4:D$1742,BayPath!AB$2,'Data Export'!E$4:E$1742,B$6,'Data Export'!PS$4:PS$1742,D170)+COUNTIFS('Data Export'!D$4:D$1742,BayPath!AB$2,'Data Export'!E$4:E$1742,B$6,'Data Export'!RX$4:RX$1742,D170)</f>
        <v>0</v>
      </c>
      <c r="F170" s="48" t="str">
        <f t="shared" si="28"/>
        <v>-</v>
      </c>
      <c r="G170" s="10"/>
      <c r="H170" s="10"/>
      <c r="I170" s="10"/>
      <c r="J170" s="10"/>
      <c r="K170" s="10"/>
      <c r="L170" s="10"/>
      <c r="M170" s="10"/>
      <c r="N170" s="10"/>
      <c r="O170" s="10"/>
      <c r="P170" s="18"/>
      <c r="Q170" s="18"/>
      <c r="R170" s="18"/>
    </row>
    <row r="171" spans="4:23" ht="14.45" customHeight="1" x14ac:dyDescent="0.25">
      <c r="D171" s="44" t="s">
        <v>104</v>
      </c>
      <c r="E171" s="45">
        <f>COUNTIFS('Data Export'!D$4:D$1742,BayPath!AB$2,'Data Export'!E$4:E$1742,B$6,'Data Export'!JE$4:JE$1742,D171)+COUNTIFS('Data Export'!D$4:D$1742,BayPath!AB$2,'Data Export'!E$4:E$1742,B$6,'Data Export'!LJ$4:LJ$1742,D171)+COUNTIFS('Data Export'!D$4:D$1742,BayPath!AB$2,'Data Export'!E$4:E$1742,B$6,'Data Export'!NO$4:NO$1742,D171)+COUNTIFS('Data Export'!D$4:D$1742,BayPath!AB$2,'Data Export'!E$4:E$1742,B$6,'Data Export'!PT$4:PT$1742,D171)+COUNTIFS('Data Export'!D$4:D$1742,BayPath!AB$2,'Data Export'!E$4:E$1742,B$6,'Data Export'!RY$4:RY$1742,D171)</f>
        <v>0</v>
      </c>
      <c r="F171" s="48" t="str">
        <f t="shared" si="28"/>
        <v>-</v>
      </c>
      <c r="G171" s="10"/>
      <c r="H171" s="10"/>
      <c r="I171" s="10"/>
      <c r="J171" s="10"/>
      <c r="K171" s="10"/>
      <c r="L171" s="10"/>
      <c r="M171" s="10"/>
    </row>
    <row r="172" spans="4:23" ht="9" customHeight="1" x14ac:dyDescent="0.25">
      <c r="E172" s="58"/>
      <c r="F172" s="50"/>
      <c r="G172" s="27"/>
      <c r="H172" s="27"/>
      <c r="I172" s="27"/>
      <c r="J172" s="27"/>
      <c r="K172" s="27"/>
      <c r="L172" s="27"/>
      <c r="M172" s="27"/>
      <c r="N172" s="27"/>
    </row>
    <row r="173" spans="4:23" ht="14.45" customHeight="1" x14ac:dyDescent="0.25">
      <c r="D173" s="28" t="s">
        <v>212</v>
      </c>
      <c r="E173" s="63">
        <f>SUM(E162:E171)</f>
        <v>0</v>
      </c>
      <c r="F173" s="59" t="str">
        <f>IF(E173&gt;0,E173/E$173,"-")</f>
        <v>-</v>
      </c>
    </row>
    <row r="174" spans="4:23" ht="9" customHeight="1" x14ac:dyDescent="0.25">
      <c r="E174" s="54"/>
      <c r="F174" s="56"/>
    </row>
  </sheetData>
  <mergeCells count="21">
    <mergeCell ref="A1:T1"/>
    <mergeCell ref="A2:T2"/>
    <mergeCell ref="E14:F14"/>
    <mergeCell ref="K14:L14"/>
    <mergeCell ref="E29:F29"/>
    <mergeCell ref="K29:L29"/>
    <mergeCell ref="Q107:U107"/>
    <mergeCell ref="H112:I117"/>
    <mergeCell ref="E44:F44"/>
    <mergeCell ref="K44:L44"/>
    <mergeCell ref="E59:F59"/>
    <mergeCell ref="K59:L59"/>
    <mergeCell ref="E74:F74"/>
    <mergeCell ref="K74:L74"/>
    <mergeCell ref="E126:F126"/>
    <mergeCell ref="N126:O126"/>
    <mergeCell ref="E159:F159"/>
    <mergeCell ref="E86:F86"/>
    <mergeCell ref="H91:I96"/>
    <mergeCell ref="E107:F107"/>
    <mergeCell ref="N107:O107"/>
  </mergeCells>
  <conditionalFormatting sqref="B14">
    <cfRule type="cellIs" dxfId="11" priority="3" operator="equal">
      <formula>"No"</formula>
    </cfRule>
    <cfRule type="cellIs" dxfId="10" priority="4" operator="equal">
      <formula>"Yes"</formula>
    </cfRule>
  </conditionalFormatting>
  <conditionalFormatting sqref="B29">
    <cfRule type="cellIs" dxfId="9" priority="5" operator="equal">
      <formula>"No"</formula>
    </cfRule>
    <cfRule type="cellIs" dxfId="8" priority="6" operator="equal">
      <formula>"Yes"</formula>
    </cfRule>
  </conditionalFormatting>
  <conditionalFormatting sqref="B44">
    <cfRule type="cellIs" dxfId="7" priority="7" operator="equal">
      <formula>"No"</formula>
    </cfRule>
    <cfRule type="cellIs" dxfId="6" priority="8" operator="equal">
      <formula>"Yes"</formula>
    </cfRule>
  </conditionalFormatting>
  <conditionalFormatting sqref="B59">
    <cfRule type="cellIs" dxfId="5" priority="9" operator="equal">
      <formula>"No"</formula>
    </cfRule>
    <cfRule type="cellIs" dxfId="4" priority="10" operator="equal">
      <formula>"Yes"</formula>
    </cfRule>
  </conditionalFormatting>
  <conditionalFormatting sqref="B74">
    <cfRule type="cellIs" dxfId="3" priority="11" operator="equal">
      <formula>"No"</formula>
    </cfRule>
    <cfRule type="cellIs" dxfId="2" priority="12" operator="equal">
      <formula>"Yes"</formula>
    </cfRule>
  </conditionalFormatting>
  <conditionalFormatting sqref="B107">
    <cfRule type="cellIs" dxfId="1" priority="1" operator="equal">
      <formula>"No"</formula>
    </cfRule>
    <cfRule type="cellIs" dxfId="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CE4A4-F76B-43E2-832C-14BD3AB51182}">
  <sheetPr codeName="Sheet40"/>
  <dimension ref="A1:AI144"/>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t="e">
        <v>#N/A</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272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t="s">
        <v>219</v>
      </c>
      <c r="AB17" s="75">
        <v>44743</v>
      </c>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76">
        <v>0</v>
      </c>
      <c r="S18" s="71"/>
      <c r="T18" s="71"/>
      <c r="AA18" s="73" t="s">
        <v>220</v>
      </c>
      <c r="AB18" s="75">
        <v>44774</v>
      </c>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t="s">
        <v>221</v>
      </c>
      <c r="AB19" s="75">
        <v>44805</v>
      </c>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t="s">
        <v>222</v>
      </c>
      <c r="AB20" s="75">
        <v>44835</v>
      </c>
    </row>
    <row r="21" spans="1:28" ht="9" customHeight="1" x14ac:dyDescent="0.25">
      <c r="A21" s="25"/>
      <c r="D21" s="29"/>
      <c r="E21" s="49"/>
      <c r="F21" s="14"/>
      <c r="G21" s="10"/>
      <c r="H21" s="10"/>
      <c r="I21" s="10"/>
      <c r="J21" s="10"/>
      <c r="K21" s="14"/>
      <c r="L21" s="50"/>
      <c r="M21" s="14"/>
      <c r="N21" s="14"/>
      <c r="O21" s="10"/>
      <c r="P21" s="5"/>
      <c r="Q21" s="5"/>
      <c r="R21" s="5"/>
      <c r="S21" s="71"/>
      <c r="T21" s="71"/>
      <c r="AA21" s="73" t="s">
        <v>223</v>
      </c>
      <c r="AB21" s="75">
        <v>44866</v>
      </c>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t="s">
        <v>224</v>
      </c>
      <c r="AB22" s="75">
        <v>44896</v>
      </c>
    </row>
    <row r="23" spans="1:28" ht="9" customHeight="1" x14ac:dyDescent="0.25">
      <c r="A23" s="25"/>
      <c r="E23" s="54"/>
      <c r="F23" s="55"/>
      <c r="G23" s="55"/>
      <c r="H23" s="55"/>
      <c r="I23" s="55"/>
      <c r="J23" s="55"/>
      <c r="K23" s="55"/>
      <c r="L23" s="56"/>
      <c r="P23" s="71"/>
      <c r="Q23" s="71"/>
      <c r="R23" s="71"/>
      <c r="S23" s="71"/>
      <c r="T23" s="71"/>
      <c r="AA23" s="73" t="s">
        <v>225</v>
      </c>
      <c r="AB23" s="75">
        <v>44927</v>
      </c>
    </row>
    <row r="24" spans="1:28" x14ac:dyDescent="0.25">
      <c r="A24" s="25"/>
      <c r="P24" s="71"/>
      <c r="Q24" s="71"/>
      <c r="R24" s="71"/>
      <c r="S24" s="71"/>
      <c r="T24" s="71"/>
      <c r="AA24" s="73" t="s">
        <v>226</v>
      </c>
      <c r="AB24" s="75">
        <v>44958</v>
      </c>
    </row>
    <row r="25" spans="1:28" x14ac:dyDescent="0.25">
      <c r="A25" s="25"/>
      <c r="AA25" s="73" t="s">
        <v>227</v>
      </c>
      <c r="AB25" s="75">
        <v>44986</v>
      </c>
    </row>
    <row r="26" spans="1:28" x14ac:dyDescent="0.25">
      <c r="A26" s="25"/>
      <c r="AA26" s="73" t="s">
        <v>228</v>
      </c>
      <c r="AB26" s="75">
        <v>45017</v>
      </c>
    </row>
    <row r="27" spans="1:28" ht="20.100000000000001" customHeight="1" x14ac:dyDescent="0.25">
      <c r="C27" s="40"/>
      <c r="D27" s="40"/>
      <c r="AA27" s="73" t="s">
        <v>229</v>
      </c>
      <c r="AB27" s="75">
        <v>45047</v>
      </c>
    </row>
    <row r="28" spans="1:28" ht="6" customHeight="1" x14ac:dyDescent="0.25">
      <c r="AA28" s="73" t="s">
        <v>230</v>
      </c>
      <c r="AB28" s="75">
        <v>45078</v>
      </c>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4:35" ht="15.6" customHeight="1" x14ac:dyDescent="0.25">
      <c r="D97" s="17"/>
      <c r="E97" s="35" t="s">
        <v>236</v>
      </c>
      <c r="F97" s="36" t="s">
        <v>211</v>
      </c>
      <c r="H97" s="38"/>
      <c r="I97" s="38"/>
      <c r="K97" s="38"/>
      <c r="L97" s="38"/>
      <c r="M97" s="17"/>
      <c r="N97" s="35" t="s">
        <v>236</v>
      </c>
      <c r="O97" s="36" t="s">
        <v>211</v>
      </c>
      <c r="P97" s="20"/>
      <c r="Q97" s="21"/>
    </row>
    <row r="98" spans="4:35" ht="9" customHeight="1" x14ac:dyDescent="0.25">
      <c r="E98" s="51"/>
      <c r="F98" s="52"/>
      <c r="N98" s="51"/>
      <c r="O98" s="52"/>
      <c r="P98" s="22"/>
      <c r="Q98" s="22"/>
      <c r="R98" s="23"/>
    </row>
    <row r="99" spans="4:35" ht="14.45" customHeight="1" x14ac:dyDescent="0.2">
      <c r="D99" s="44" t="s">
        <v>69</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4:35" ht="14.45" customHeight="1" x14ac:dyDescent="0.2">
      <c r="D100" s="44" t="s">
        <v>70</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4: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4: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4: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4:35" ht="14.45" customHeight="1" x14ac:dyDescent="0.25">
      <c r="D104" s="44" t="s">
        <v>59</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4:35" ht="14.45" customHeight="1" x14ac:dyDescent="0.25">
      <c r="D105" s="44" t="s">
        <v>75</v>
      </c>
      <c r="E105" s="45">
        <v>0</v>
      </c>
      <c r="F105" s="48" t="s">
        <v>2063</v>
      </c>
      <c r="G105" s="10"/>
      <c r="H105" s="60"/>
      <c r="I105" s="60"/>
      <c r="J105" s="10"/>
      <c r="K105" s="10"/>
      <c r="L105" s="10"/>
      <c r="N105" s="54"/>
      <c r="O105" s="56"/>
      <c r="P105" s="18"/>
      <c r="Q105" s="18"/>
      <c r="R105" s="18"/>
    </row>
    <row r="106" spans="4:35" ht="14.45" customHeight="1" x14ac:dyDescent="0.25">
      <c r="D106" s="44" t="s">
        <v>76</v>
      </c>
      <c r="E106" s="45">
        <v>0</v>
      </c>
      <c r="F106" s="48" t="s">
        <v>2063</v>
      </c>
      <c r="G106" s="10"/>
      <c r="H106" s="60"/>
      <c r="I106" s="60"/>
      <c r="J106" s="10"/>
      <c r="K106" s="10"/>
      <c r="L106" s="10"/>
      <c r="M106" s="10"/>
      <c r="N106" s="10"/>
      <c r="O106" s="10"/>
      <c r="P106" s="18"/>
      <c r="Q106" s="18"/>
      <c r="R106" s="18"/>
    </row>
    <row r="107" spans="4:35" ht="14.45" customHeight="1" x14ac:dyDescent="0.25">
      <c r="D107" s="44" t="s">
        <v>77</v>
      </c>
      <c r="E107" s="45">
        <v>0</v>
      </c>
      <c r="F107" s="48" t="s">
        <v>2063</v>
      </c>
      <c r="G107" s="10"/>
      <c r="H107" s="10"/>
      <c r="I107" s="10"/>
      <c r="J107" s="10"/>
      <c r="K107" s="10"/>
      <c r="L107" s="10"/>
      <c r="M107" s="10"/>
      <c r="N107" s="10"/>
      <c r="O107" s="10"/>
      <c r="P107" s="18"/>
      <c r="Q107" s="18"/>
      <c r="R107" s="18"/>
    </row>
    <row r="108" spans="4:35" ht="14.45" customHeight="1" x14ac:dyDescent="0.25">
      <c r="D108" s="44" t="s">
        <v>78</v>
      </c>
      <c r="E108" s="45">
        <v>0</v>
      </c>
      <c r="F108" s="48" t="s">
        <v>2063</v>
      </c>
      <c r="G108" s="10"/>
      <c r="H108" s="10"/>
      <c r="I108" s="10"/>
      <c r="J108" s="10"/>
      <c r="K108" s="10"/>
      <c r="L108" s="10"/>
      <c r="M108" s="10"/>
    </row>
    <row r="109" spans="4:35" ht="14.45" customHeight="1" x14ac:dyDescent="0.25">
      <c r="D109" s="44" t="s">
        <v>79</v>
      </c>
      <c r="E109" s="45">
        <v>0</v>
      </c>
      <c r="F109" s="48" t="s">
        <v>2063</v>
      </c>
      <c r="G109" s="10"/>
      <c r="H109" s="10"/>
      <c r="I109" s="10"/>
      <c r="J109" s="10"/>
      <c r="K109" s="10"/>
      <c r="L109" s="10"/>
      <c r="M109" s="10"/>
      <c r="N109" s="10"/>
      <c r="O109" s="10"/>
      <c r="P109" s="18"/>
      <c r="Q109" s="18"/>
      <c r="R109" s="18"/>
    </row>
    <row r="110" spans="4:35" ht="14.45" customHeight="1" x14ac:dyDescent="0.25">
      <c r="D110" s="44" t="s">
        <v>80</v>
      </c>
      <c r="E110" s="45">
        <v>0</v>
      </c>
      <c r="F110" s="48" t="s">
        <v>2063</v>
      </c>
      <c r="G110" s="10"/>
      <c r="H110" s="16"/>
      <c r="I110" s="60"/>
      <c r="J110" s="10"/>
      <c r="K110" s="10"/>
      <c r="L110" s="10"/>
      <c r="M110" s="10"/>
      <c r="N110" s="10"/>
      <c r="O110" s="10"/>
      <c r="P110" s="18"/>
      <c r="Q110" s="18"/>
      <c r="R110" s="18"/>
    </row>
    <row r="111" spans="4:35" ht="14.45" customHeight="1" x14ac:dyDescent="0.25">
      <c r="D111" s="44" t="s">
        <v>81</v>
      </c>
      <c r="E111" s="45">
        <v>0</v>
      </c>
      <c r="F111" s="48" t="s">
        <v>2063</v>
      </c>
      <c r="G111" s="10"/>
      <c r="H111" s="60"/>
      <c r="I111" s="60"/>
      <c r="J111" s="10"/>
      <c r="K111" s="10"/>
      <c r="L111" s="10"/>
      <c r="M111" s="10"/>
      <c r="N111" s="10"/>
      <c r="O111" s="10"/>
      <c r="P111" s="18"/>
      <c r="Q111" s="18"/>
      <c r="R111" s="18"/>
    </row>
    <row r="112" spans="4:35" ht="14.45" customHeight="1" x14ac:dyDescent="0.25">
      <c r="D112" s="44" t="s">
        <v>82</v>
      </c>
      <c r="E112" s="45">
        <v>0</v>
      </c>
      <c r="F112" s="48" t="s">
        <v>2063</v>
      </c>
      <c r="G112" s="10"/>
      <c r="H112" s="60"/>
      <c r="I112" s="60"/>
      <c r="J112" s="10"/>
      <c r="K112" s="10"/>
      <c r="L112" s="10"/>
      <c r="M112" s="10"/>
      <c r="N112" s="10"/>
      <c r="O112" s="10"/>
      <c r="P112" s="18"/>
      <c r="Q112" s="18"/>
      <c r="R112" s="18"/>
    </row>
    <row r="113" spans="4:18" ht="14.45" customHeight="1" x14ac:dyDescent="0.25">
      <c r="D113" s="44" t="s">
        <v>83</v>
      </c>
      <c r="E113" s="45">
        <v>0</v>
      </c>
      <c r="F113" s="48" t="s">
        <v>2063</v>
      </c>
      <c r="G113" s="10"/>
      <c r="H113" s="60"/>
      <c r="I113" s="60"/>
      <c r="J113" s="10"/>
      <c r="K113" s="10"/>
      <c r="L113" s="10"/>
      <c r="M113" s="10"/>
      <c r="N113" s="10"/>
      <c r="O113" s="10"/>
      <c r="P113" s="18"/>
      <c r="Q113" s="18"/>
      <c r="R113" s="18"/>
    </row>
    <row r="114" spans="4:18" ht="14.45" customHeight="1" x14ac:dyDescent="0.25">
      <c r="D114" s="44" t="s">
        <v>84</v>
      </c>
      <c r="E114" s="45">
        <v>0</v>
      </c>
      <c r="F114" s="48" t="s">
        <v>2063</v>
      </c>
      <c r="G114" s="10"/>
      <c r="H114" s="60"/>
      <c r="I114" s="60"/>
      <c r="J114" s="10"/>
      <c r="K114" s="10"/>
      <c r="L114" s="10"/>
      <c r="M114" s="10"/>
      <c r="N114" s="10"/>
      <c r="O114" s="10"/>
      <c r="P114" s="18"/>
      <c r="Q114" s="18"/>
      <c r="R114" s="18"/>
    </row>
    <row r="115" spans="4:18" ht="14.45" customHeight="1" x14ac:dyDescent="0.25">
      <c r="D115" s="44" t="s">
        <v>85</v>
      </c>
      <c r="E115" s="45">
        <v>0</v>
      </c>
      <c r="F115" s="48" t="s">
        <v>2063</v>
      </c>
      <c r="G115" s="10"/>
      <c r="H115" s="60"/>
      <c r="I115" s="60"/>
      <c r="J115" s="10"/>
      <c r="K115" s="10"/>
      <c r="L115" s="10"/>
      <c r="M115" s="10"/>
      <c r="N115" s="10"/>
      <c r="O115" s="10"/>
      <c r="P115" s="18"/>
      <c r="Q115" s="18"/>
      <c r="R115" s="18"/>
    </row>
    <row r="116" spans="4:18" ht="14.45" customHeight="1" x14ac:dyDescent="0.25">
      <c r="D116" s="44" t="s">
        <v>86</v>
      </c>
      <c r="E116" s="45">
        <v>0</v>
      </c>
      <c r="F116" s="48" t="s">
        <v>2063</v>
      </c>
      <c r="G116" s="10"/>
      <c r="H116" s="60"/>
      <c r="I116" s="60"/>
      <c r="J116" s="10"/>
      <c r="K116" s="10"/>
      <c r="L116" s="10"/>
      <c r="M116" s="10"/>
    </row>
    <row r="117" spans="4:18" ht="14.45" customHeight="1" x14ac:dyDescent="0.25">
      <c r="D117" s="44" t="s">
        <v>243</v>
      </c>
      <c r="E117" s="45">
        <v>0</v>
      </c>
      <c r="F117" s="48" t="s">
        <v>2063</v>
      </c>
      <c r="G117" s="10"/>
      <c r="H117" s="60"/>
      <c r="I117" s="60"/>
      <c r="J117" s="10"/>
      <c r="K117" s="10"/>
      <c r="L117" s="10"/>
      <c r="M117" s="10"/>
    </row>
    <row r="118" spans="4:18" ht="14.45" customHeight="1" x14ac:dyDescent="0.25">
      <c r="D118" s="44" t="s">
        <v>244</v>
      </c>
      <c r="E118" s="45">
        <v>0</v>
      </c>
      <c r="F118" s="48" t="s">
        <v>2063</v>
      </c>
      <c r="G118" s="10"/>
      <c r="H118" s="60"/>
      <c r="I118" s="60"/>
      <c r="J118" s="10"/>
      <c r="K118" s="10"/>
      <c r="L118" s="10"/>
      <c r="M118" s="10"/>
      <c r="N118" s="10"/>
      <c r="O118" s="10"/>
      <c r="P118" s="18"/>
      <c r="Q118" s="18"/>
      <c r="R118" s="18"/>
    </row>
    <row r="119" spans="4:18" ht="14.45" customHeight="1" x14ac:dyDescent="0.25">
      <c r="D119" s="44" t="s">
        <v>245</v>
      </c>
      <c r="E119" s="45">
        <v>0</v>
      </c>
      <c r="F119" s="48" t="s">
        <v>2063</v>
      </c>
      <c r="G119" s="10"/>
      <c r="H119" s="60"/>
      <c r="I119" s="60"/>
      <c r="J119" s="10"/>
      <c r="K119" s="10"/>
      <c r="L119" s="10"/>
      <c r="M119" s="10"/>
      <c r="N119" s="10"/>
      <c r="O119" s="10"/>
      <c r="P119" s="18"/>
      <c r="Q119" s="18"/>
      <c r="R119" s="18"/>
    </row>
    <row r="120" spans="4:18" ht="14.45" customHeight="1" x14ac:dyDescent="0.25">
      <c r="D120" s="44" t="s">
        <v>90</v>
      </c>
      <c r="E120" s="45">
        <v>0</v>
      </c>
      <c r="F120" s="48" t="s">
        <v>2063</v>
      </c>
      <c r="G120" s="10"/>
      <c r="H120" s="60"/>
      <c r="I120" s="60"/>
      <c r="J120" s="10"/>
      <c r="K120" s="10"/>
      <c r="L120" s="10"/>
      <c r="M120" s="10"/>
      <c r="N120" s="10"/>
      <c r="O120" s="10"/>
      <c r="P120" s="18"/>
      <c r="Q120" s="18"/>
      <c r="R120" s="18"/>
    </row>
    <row r="121" spans="4:18" ht="14.45" customHeight="1" x14ac:dyDescent="0.25">
      <c r="D121" s="44" t="s">
        <v>117</v>
      </c>
      <c r="E121" s="45">
        <v>0</v>
      </c>
      <c r="F121" s="48" t="s">
        <v>2063</v>
      </c>
      <c r="G121" s="10"/>
      <c r="H121" s="60"/>
      <c r="I121" s="60"/>
      <c r="J121" s="10"/>
      <c r="K121" s="10"/>
      <c r="L121" s="10"/>
      <c r="M121" s="10"/>
      <c r="N121" s="10"/>
      <c r="O121" s="10"/>
      <c r="P121" s="18"/>
      <c r="Q121" s="18"/>
      <c r="R121" s="18"/>
    </row>
    <row r="122" spans="4:18" ht="14.45" customHeight="1" x14ac:dyDescent="0.25">
      <c r="D122" s="44" t="s">
        <v>92</v>
      </c>
      <c r="E122" s="45">
        <v>0</v>
      </c>
      <c r="F122" s="48" t="s">
        <v>2063</v>
      </c>
      <c r="G122" s="10"/>
      <c r="H122" s="10"/>
      <c r="I122" s="10"/>
      <c r="J122" s="10"/>
      <c r="K122" s="10"/>
      <c r="L122" s="10"/>
      <c r="M122" s="10"/>
      <c r="N122" s="10"/>
      <c r="O122" s="10"/>
      <c r="P122" s="18"/>
      <c r="Q122" s="18"/>
      <c r="R122" s="18"/>
    </row>
    <row r="123" spans="4:18" ht="14.45" customHeight="1" x14ac:dyDescent="0.25">
      <c r="D123" s="44" t="s">
        <v>246</v>
      </c>
      <c r="E123" s="45" t="e">
        <v>#REF!</v>
      </c>
      <c r="F123" s="48" t="e">
        <v>#REF!</v>
      </c>
      <c r="G123" s="10"/>
      <c r="H123" s="10"/>
      <c r="I123" s="10"/>
      <c r="J123" s="10"/>
      <c r="K123" s="10"/>
      <c r="L123" s="10"/>
      <c r="M123" s="10"/>
    </row>
    <row r="124" spans="4:18" ht="9" customHeight="1" x14ac:dyDescent="0.25">
      <c r="E124" s="58"/>
      <c r="F124" s="50"/>
      <c r="G124" s="27"/>
      <c r="H124" s="27"/>
      <c r="I124" s="27"/>
      <c r="J124" s="27"/>
      <c r="K124" s="27"/>
      <c r="L124" s="27"/>
      <c r="M124" s="27"/>
      <c r="N124" s="27"/>
    </row>
    <row r="125" spans="4:18" ht="14.45" customHeight="1" x14ac:dyDescent="0.25">
      <c r="D125" s="28" t="s">
        <v>212</v>
      </c>
      <c r="E125" s="63" t="e">
        <v>#REF!</v>
      </c>
      <c r="F125" s="59" t="e">
        <v>#REF!</v>
      </c>
    </row>
    <row r="126" spans="4:18" ht="9" customHeight="1" x14ac:dyDescent="0.25">
      <c r="E126" s="54"/>
      <c r="F126" s="56"/>
    </row>
    <row r="129" spans="4:23" ht="30" customHeight="1" x14ac:dyDescent="0.25">
      <c r="E129" s="157" t="s">
        <v>247</v>
      </c>
      <c r="F129" s="158"/>
      <c r="G129" s="32"/>
      <c r="H129" s="15"/>
      <c r="I129" s="15"/>
      <c r="J129" s="15"/>
      <c r="K129" s="15"/>
      <c r="L129" s="37"/>
      <c r="M129" s="13"/>
      <c r="N129" s="13"/>
      <c r="O129" s="13"/>
      <c r="P129" s="11"/>
      <c r="Q129" s="11"/>
      <c r="R129" s="11"/>
    </row>
    <row r="130" spans="4:23" ht="15.6" customHeight="1" x14ac:dyDescent="0.25">
      <c r="D130" s="17"/>
      <c r="E130" s="35" t="s">
        <v>236</v>
      </c>
      <c r="F130" s="36" t="s">
        <v>211</v>
      </c>
      <c r="H130" s="38"/>
      <c r="I130" s="38"/>
      <c r="K130" s="38"/>
      <c r="L130" s="38"/>
      <c r="M130" s="16"/>
      <c r="N130" s="16"/>
      <c r="P130" s="20"/>
      <c r="Q130" s="21"/>
    </row>
    <row r="131" spans="4:23" ht="9" customHeight="1" x14ac:dyDescent="0.25">
      <c r="E131" s="51"/>
      <c r="F131" s="52"/>
      <c r="N131" s="14"/>
      <c r="O131" s="10"/>
      <c r="P131" s="22"/>
      <c r="Q131" s="22"/>
      <c r="R131" s="23"/>
    </row>
    <row r="132" spans="4:23" ht="14.45" customHeight="1" x14ac:dyDescent="0.25">
      <c r="D132" s="44" t="s">
        <v>95</v>
      </c>
      <c r="E132" s="45">
        <v>0</v>
      </c>
      <c r="F132" s="48" t="s">
        <v>2063</v>
      </c>
      <c r="G132" s="10"/>
      <c r="H132" s="10"/>
      <c r="I132" s="26"/>
      <c r="J132" s="26"/>
      <c r="K132" s="26"/>
      <c r="L132" s="26"/>
      <c r="M132" s="26"/>
      <c r="N132" s="26"/>
      <c r="O132" s="26"/>
      <c r="P132" s="26"/>
      <c r="Q132" s="26"/>
      <c r="R132" s="26"/>
      <c r="S132" s="26"/>
      <c r="T132" s="26"/>
      <c r="U132" s="26"/>
      <c r="V132" s="26"/>
      <c r="W132" s="26"/>
    </row>
    <row r="133" spans="4:23" ht="14.45" customHeight="1" x14ac:dyDescent="0.25">
      <c r="D133" s="44" t="s">
        <v>96</v>
      </c>
      <c r="E133" s="45">
        <v>0</v>
      </c>
      <c r="F133" s="48" t="s">
        <v>2063</v>
      </c>
      <c r="G133" s="10"/>
      <c r="H133" s="10"/>
      <c r="I133" s="10"/>
      <c r="J133" s="10"/>
      <c r="K133" s="10"/>
      <c r="L133" s="10"/>
      <c r="M133" s="10"/>
      <c r="N133" s="10"/>
      <c r="O133" s="10"/>
      <c r="P133" s="18"/>
      <c r="Q133" s="18"/>
      <c r="R133" s="18"/>
    </row>
    <row r="134" spans="4:23" ht="14.45" customHeight="1" x14ac:dyDescent="0.25">
      <c r="D134" s="44" t="s">
        <v>97</v>
      </c>
      <c r="E134" s="45">
        <v>0</v>
      </c>
      <c r="F134" s="48" t="s">
        <v>2063</v>
      </c>
      <c r="G134" s="10"/>
      <c r="H134" s="16"/>
      <c r="I134" s="60"/>
      <c r="J134" s="10"/>
      <c r="K134" s="10"/>
      <c r="L134" s="10"/>
      <c r="M134" s="10"/>
      <c r="N134" s="10"/>
      <c r="O134" s="10"/>
      <c r="P134" s="18"/>
      <c r="Q134" s="18"/>
      <c r="R134" s="18"/>
    </row>
    <row r="135" spans="4:23" ht="14.45" customHeight="1" x14ac:dyDescent="0.25">
      <c r="D135" s="44" t="s">
        <v>98</v>
      </c>
      <c r="E135" s="45">
        <v>0</v>
      </c>
      <c r="F135" s="48" t="s">
        <v>2063</v>
      </c>
      <c r="G135" s="10"/>
      <c r="H135" s="60"/>
      <c r="I135" s="60"/>
      <c r="J135" s="10"/>
      <c r="K135" s="10"/>
      <c r="L135" s="10"/>
      <c r="M135" s="10"/>
      <c r="N135" s="10"/>
      <c r="O135" s="10"/>
      <c r="P135" s="18"/>
      <c r="Q135" s="18"/>
      <c r="R135" s="18"/>
    </row>
    <row r="136" spans="4:23" ht="14.45" customHeight="1" x14ac:dyDescent="0.25">
      <c r="D136" s="44" t="s">
        <v>99</v>
      </c>
      <c r="E136" s="45">
        <v>0</v>
      </c>
      <c r="F136" s="48" t="s">
        <v>2063</v>
      </c>
      <c r="G136" s="10"/>
      <c r="H136" s="60"/>
      <c r="I136" s="60"/>
      <c r="J136" s="10"/>
      <c r="K136" s="10"/>
      <c r="L136" s="10"/>
      <c r="M136" s="10"/>
      <c r="N136" s="10"/>
      <c r="O136" s="10"/>
      <c r="P136" s="18"/>
      <c r="Q136" s="18"/>
      <c r="R136" s="18"/>
    </row>
    <row r="137" spans="4:23" ht="14.45" customHeight="1" x14ac:dyDescent="0.25">
      <c r="D137" s="44" t="s">
        <v>100</v>
      </c>
      <c r="E137" s="45">
        <v>0</v>
      </c>
      <c r="F137" s="48" t="s">
        <v>2063</v>
      </c>
      <c r="G137" s="10"/>
      <c r="H137" s="60"/>
      <c r="I137" s="60"/>
      <c r="J137" s="10"/>
      <c r="K137" s="10"/>
      <c r="L137" s="10"/>
      <c r="M137" s="10"/>
      <c r="N137" s="10"/>
      <c r="O137" s="10"/>
      <c r="P137" s="18"/>
      <c r="Q137" s="18"/>
      <c r="R137" s="18"/>
    </row>
    <row r="138" spans="4:23" ht="14.45" customHeight="1" x14ac:dyDescent="0.25">
      <c r="D138" s="44" t="s">
        <v>101</v>
      </c>
      <c r="E138" s="45">
        <v>0</v>
      </c>
      <c r="F138" s="48" t="s">
        <v>2063</v>
      </c>
      <c r="G138" s="10"/>
      <c r="H138" s="60"/>
      <c r="I138" s="60"/>
      <c r="J138" s="10"/>
      <c r="K138" s="10"/>
      <c r="L138" s="10"/>
      <c r="M138" s="10"/>
      <c r="N138" s="10"/>
      <c r="O138" s="10"/>
      <c r="P138" s="18"/>
      <c r="Q138" s="18"/>
      <c r="R138" s="18"/>
    </row>
    <row r="139" spans="4:23" ht="14.45" customHeight="1" x14ac:dyDescent="0.25">
      <c r="D139" s="44" t="s">
        <v>102</v>
      </c>
      <c r="E139" s="45">
        <v>0</v>
      </c>
      <c r="F139" s="48" t="s">
        <v>2063</v>
      </c>
      <c r="G139" s="10"/>
      <c r="H139" s="60"/>
      <c r="I139" s="60"/>
      <c r="J139" s="10"/>
      <c r="K139" s="10"/>
      <c r="L139" s="10"/>
      <c r="M139" s="10"/>
      <c r="N139" s="10"/>
      <c r="O139" s="10"/>
      <c r="P139" s="18"/>
      <c r="Q139" s="18"/>
      <c r="R139" s="18"/>
    </row>
    <row r="140" spans="4:23" ht="14.45" customHeight="1" x14ac:dyDescent="0.25">
      <c r="D140" s="44" t="s">
        <v>103</v>
      </c>
      <c r="E140" s="45">
        <v>0</v>
      </c>
      <c r="F140" s="48" t="s">
        <v>2063</v>
      </c>
      <c r="G140" s="10"/>
      <c r="H140" s="10"/>
      <c r="I140" s="10"/>
      <c r="J140" s="10"/>
      <c r="K140" s="10"/>
      <c r="L140" s="10"/>
      <c r="M140" s="10"/>
      <c r="N140" s="10"/>
      <c r="O140" s="10"/>
      <c r="P140" s="18"/>
      <c r="Q140" s="18"/>
      <c r="R140" s="18"/>
    </row>
    <row r="141" spans="4:23" ht="14.45" customHeight="1" x14ac:dyDescent="0.25">
      <c r="D141" s="44" t="s">
        <v>104</v>
      </c>
      <c r="E141" s="45">
        <v>0</v>
      </c>
      <c r="F141" s="48" t="s">
        <v>2063</v>
      </c>
      <c r="G141" s="10"/>
      <c r="H141" s="10"/>
      <c r="I141" s="10"/>
      <c r="J141" s="10"/>
      <c r="K141" s="10"/>
      <c r="L141" s="10"/>
      <c r="M141" s="10"/>
    </row>
    <row r="142" spans="4:23" ht="9" customHeight="1" x14ac:dyDescent="0.25">
      <c r="E142" s="58"/>
      <c r="F142" s="50"/>
      <c r="G142" s="27"/>
      <c r="H142" s="27"/>
      <c r="I142" s="27"/>
      <c r="J142" s="27"/>
      <c r="K142" s="27"/>
      <c r="L142" s="27"/>
      <c r="M142" s="27"/>
      <c r="N142" s="27"/>
    </row>
    <row r="143" spans="4:23" ht="14.45" customHeight="1" x14ac:dyDescent="0.25">
      <c r="D143" s="28" t="s">
        <v>212</v>
      </c>
      <c r="E143" s="63">
        <v>0</v>
      </c>
      <c r="F143" s="59" t="s">
        <v>2063</v>
      </c>
    </row>
    <row r="144" spans="4:23" ht="9" customHeight="1" x14ac:dyDescent="0.25">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63" priority="3" operator="equal">
      <formula>"No"</formula>
    </cfRule>
    <cfRule type="cellIs" dxfId="362" priority="4" operator="equal">
      <formula>"Yes"</formula>
    </cfRule>
  </conditionalFormatting>
  <conditionalFormatting sqref="B29">
    <cfRule type="cellIs" dxfId="361" priority="5" operator="equal">
      <formula>"No"</formula>
    </cfRule>
    <cfRule type="cellIs" dxfId="360" priority="6" operator="equal">
      <formula>"Yes"</formula>
    </cfRule>
  </conditionalFormatting>
  <conditionalFormatting sqref="B44">
    <cfRule type="cellIs" dxfId="359" priority="11" operator="equal">
      <formula>"No"</formula>
    </cfRule>
    <cfRule type="cellIs" dxfId="358" priority="12" operator="equal">
      <formula>"Yes"</formula>
    </cfRule>
  </conditionalFormatting>
  <conditionalFormatting sqref="B77">
    <cfRule type="cellIs" dxfId="357" priority="1" operator="equal">
      <formula>"No"</formula>
    </cfRule>
    <cfRule type="cellIs" dxfId="35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AE6D-195F-4C0A-B38F-06E1DD26D9AA}">
  <sheetPr codeName="Sheet41"/>
  <dimension ref="A1:AI144"/>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t="e">
        <v>#N/A</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271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5</v>
      </c>
      <c r="F17" s="46">
        <v>1</v>
      </c>
      <c r="G17" s="47"/>
      <c r="H17" s="53">
        <v>105</v>
      </c>
      <c r="I17" s="53">
        <v>3</v>
      </c>
      <c r="J17" s="47"/>
      <c r="K17" s="46">
        <v>1</v>
      </c>
      <c r="L17" s="48" t="s">
        <v>2063</v>
      </c>
      <c r="M17" s="14"/>
      <c r="N17" s="14"/>
      <c r="O17" s="10"/>
      <c r="P17" s="76">
        <v>2</v>
      </c>
      <c r="Q17" s="76">
        <v>0</v>
      </c>
      <c r="R17" s="5">
        <v>2</v>
      </c>
      <c r="S17" s="71"/>
      <c r="T17" s="71"/>
      <c r="AA17" s="73" t="s">
        <v>219</v>
      </c>
      <c r="AB17" s="75">
        <v>44743</v>
      </c>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76">
        <v>0</v>
      </c>
      <c r="S18" s="71"/>
      <c r="T18" s="71"/>
      <c r="AA18" s="73" t="s">
        <v>220</v>
      </c>
      <c r="AB18" s="75">
        <v>44774</v>
      </c>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t="s">
        <v>221</v>
      </c>
      <c r="AB19" s="75">
        <v>44805</v>
      </c>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t="s">
        <v>222</v>
      </c>
      <c r="AB20" s="75">
        <v>44835</v>
      </c>
    </row>
    <row r="21" spans="1:28" ht="9" customHeight="1" x14ac:dyDescent="0.25">
      <c r="A21" s="25"/>
      <c r="D21" s="29"/>
      <c r="E21" s="49"/>
      <c r="F21" s="14"/>
      <c r="G21" s="10"/>
      <c r="H21" s="10"/>
      <c r="I21" s="10"/>
      <c r="J21" s="10"/>
      <c r="K21" s="14"/>
      <c r="L21" s="50"/>
      <c r="M21" s="14"/>
      <c r="N21" s="14"/>
      <c r="O21" s="10"/>
      <c r="P21" s="5"/>
      <c r="Q21" s="5"/>
      <c r="R21" s="5"/>
      <c r="S21" s="71"/>
      <c r="T21" s="71"/>
      <c r="AA21" s="73" t="s">
        <v>223</v>
      </c>
      <c r="AB21" s="75">
        <v>44866</v>
      </c>
    </row>
    <row r="22" spans="1:28" ht="14.45" customHeight="1" x14ac:dyDescent="0.25">
      <c r="A22" s="25"/>
      <c r="D22" s="28" t="s">
        <v>212</v>
      </c>
      <c r="E22" s="63">
        <v>5</v>
      </c>
      <c r="F22" s="64">
        <v>1</v>
      </c>
      <c r="G22" s="65"/>
      <c r="H22" s="65">
        <v>105</v>
      </c>
      <c r="I22" s="65">
        <v>3</v>
      </c>
      <c r="J22" s="65"/>
      <c r="K22" s="64">
        <v>1</v>
      </c>
      <c r="L22" s="66" t="s">
        <v>2063</v>
      </c>
      <c r="M22" s="14"/>
      <c r="N22" s="14"/>
      <c r="O22" s="10"/>
      <c r="P22" s="5">
        <v>2</v>
      </c>
      <c r="Q22" s="5">
        <v>0</v>
      </c>
      <c r="R22" s="5">
        <v>2</v>
      </c>
      <c r="S22" s="71"/>
      <c r="T22" s="71"/>
      <c r="AA22" s="73" t="s">
        <v>224</v>
      </c>
      <c r="AB22" s="75">
        <v>44896</v>
      </c>
    </row>
    <row r="23" spans="1:28" ht="9" customHeight="1" x14ac:dyDescent="0.25">
      <c r="A23" s="25"/>
      <c r="E23" s="54"/>
      <c r="F23" s="55"/>
      <c r="G23" s="55"/>
      <c r="H23" s="55"/>
      <c r="I23" s="55"/>
      <c r="J23" s="55"/>
      <c r="K23" s="55"/>
      <c r="L23" s="56"/>
      <c r="P23" s="71"/>
      <c r="Q23" s="71"/>
      <c r="R23" s="71"/>
      <c r="S23" s="71"/>
      <c r="T23" s="71"/>
      <c r="AA23" s="73" t="s">
        <v>225</v>
      </c>
      <c r="AB23" s="75">
        <v>44927</v>
      </c>
    </row>
    <row r="24" spans="1:28" x14ac:dyDescent="0.25">
      <c r="A24" s="25"/>
      <c r="P24" s="71"/>
      <c r="Q24" s="71"/>
      <c r="R24" s="71"/>
      <c r="S24" s="71"/>
      <c r="T24" s="71"/>
      <c r="AA24" s="73" t="s">
        <v>226</v>
      </c>
      <c r="AB24" s="75">
        <v>44958</v>
      </c>
    </row>
    <row r="25" spans="1:28" x14ac:dyDescent="0.25">
      <c r="A25" s="25"/>
      <c r="AA25" s="73" t="s">
        <v>227</v>
      </c>
      <c r="AB25" s="75">
        <v>44986</v>
      </c>
    </row>
    <row r="26" spans="1:28" x14ac:dyDescent="0.25">
      <c r="A26" s="25"/>
      <c r="AA26" s="73" t="s">
        <v>228</v>
      </c>
      <c r="AB26" s="75">
        <v>45017</v>
      </c>
    </row>
    <row r="27" spans="1:28" ht="20.100000000000001" customHeight="1" x14ac:dyDescent="0.25">
      <c r="C27" s="40"/>
      <c r="D27" s="40"/>
      <c r="AA27" s="73" t="s">
        <v>229</v>
      </c>
      <c r="AB27" s="75">
        <v>45047</v>
      </c>
    </row>
    <row r="28" spans="1:28" ht="6" customHeight="1" x14ac:dyDescent="0.25">
      <c r="AA28" s="73" t="s">
        <v>230</v>
      </c>
      <c r="AB28" s="75">
        <v>45078</v>
      </c>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3</v>
      </c>
      <c r="F32" s="46">
        <v>1</v>
      </c>
      <c r="G32" s="47"/>
      <c r="H32" s="53">
        <v>125</v>
      </c>
      <c r="I32" s="53">
        <v>5</v>
      </c>
      <c r="J32" s="47"/>
      <c r="K32" s="46">
        <v>1</v>
      </c>
      <c r="L32" s="48" t="s">
        <v>2063</v>
      </c>
      <c r="M32" s="14"/>
      <c r="N32" s="14"/>
      <c r="O32" s="10"/>
      <c r="P32" s="76">
        <v>3</v>
      </c>
      <c r="Q32" s="76">
        <v>0</v>
      </c>
      <c r="R32" s="5">
        <v>3</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3</v>
      </c>
      <c r="F37" s="64">
        <v>1</v>
      </c>
      <c r="G37" s="65"/>
      <c r="H37" s="65">
        <v>125</v>
      </c>
      <c r="I37" s="65">
        <v>5</v>
      </c>
      <c r="J37" s="65"/>
      <c r="K37" s="64">
        <v>1</v>
      </c>
      <c r="L37" s="66" t="s">
        <v>2063</v>
      </c>
      <c r="M37" s="14"/>
      <c r="N37" s="14"/>
      <c r="O37" s="10"/>
      <c r="P37" s="5">
        <v>3</v>
      </c>
      <c r="Q37" s="5">
        <v>0</v>
      </c>
      <c r="R37" s="5">
        <v>3</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5</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5</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1</v>
      </c>
      <c r="S80" s="70">
        <v>0</v>
      </c>
      <c r="T80" s="70">
        <v>1</v>
      </c>
      <c r="U80" s="62">
        <v>0</v>
      </c>
      <c r="V80" s="27"/>
      <c r="AA80" s="71" t="s">
        <v>127</v>
      </c>
    </row>
    <row r="81" spans="4:27" ht="14.45" customHeight="1" x14ac:dyDescent="0.2">
      <c r="D81" s="61" t="s">
        <v>58</v>
      </c>
      <c r="E81" s="45">
        <v>1</v>
      </c>
      <c r="F81" s="48">
        <v>1</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1</v>
      </c>
      <c r="S85" s="65">
        <v>0</v>
      </c>
      <c r="T85" s="65">
        <v>1</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1</v>
      </c>
      <c r="F92" s="59">
        <v>1</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4:35" ht="15.6" customHeight="1" x14ac:dyDescent="0.25">
      <c r="D97" s="17"/>
      <c r="E97" s="35" t="s">
        <v>236</v>
      </c>
      <c r="F97" s="36" t="s">
        <v>211</v>
      </c>
      <c r="H97" s="38"/>
      <c r="I97" s="38"/>
      <c r="K97" s="38"/>
      <c r="L97" s="38"/>
      <c r="M97" s="17"/>
      <c r="N97" s="35" t="s">
        <v>236</v>
      </c>
      <c r="O97" s="36" t="s">
        <v>211</v>
      </c>
      <c r="P97" s="20"/>
      <c r="Q97" s="21"/>
    </row>
    <row r="98" spans="4:35" ht="9" customHeight="1" x14ac:dyDescent="0.25">
      <c r="E98" s="51"/>
      <c r="F98" s="52"/>
      <c r="N98" s="51"/>
      <c r="O98" s="52"/>
      <c r="P98" s="22"/>
      <c r="Q98" s="22"/>
      <c r="R98" s="23"/>
    </row>
    <row r="99" spans="4:35" ht="14.45" customHeight="1" x14ac:dyDescent="0.2">
      <c r="D99" s="44" t="s">
        <v>69</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4:35" ht="14.45" customHeight="1" x14ac:dyDescent="0.2">
      <c r="D100" s="44" t="s">
        <v>70</v>
      </c>
      <c r="E100" s="45">
        <v>0</v>
      </c>
      <c r="F100" s="48" t="s">
        <v>2063</v>
      </c>
      <c r="G100" s="10"/>
      <c r="H100" s="10"/>
      <c r="I100" s="10"/>
      <c r="J100" s="10"/>
      <c r="K100" s="10"/>
      <c r="L100" s="10"/>
      <c r="M100" s="44" t="s">
        <v>256</v>
      </c>
      <c r="N100" s="69">
        <v>2</v>
      </c>
      <c r="O100" s="48">
        <v>1</v>
      </c>
      <c r="P100" s="18"/>
      <c r="Q100" s="3" t="s">
        <v>106</v>
      </c>
      <c r="R100" s="5"/>
      <c r="S100" s="71"/>
      <c r="T100" s="71"/>
      <c r="U100" s="71"/>
      <c r="V100" s="71"/>
    </row>
    <row r="101" spans="4: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4: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4: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4:35" ht="14.45" customHeight="1" x14ac:dyDescent="0.25">
      <c r="D104" s="44" t="s">
        <v>59</v>
      </c>
      <c r="E104" s="45">
        <v>0</v>
      </c>
      <c r="F104" s="48" t="s">
        <v>2063</v>
      </c>
      <c r="G104" s="10"/>
      <c r="H104" s="60"/>
      <c r="I104" s="60"/>
      <c r="J104" s="10"/>
      <c r="K104" s="10"/>
      <c r="L104" s="10"/>
      <c r="M104" s="28" t="s">
        <v>212</v>
      </c>
      <c r="N104" s="63">
        <v>2</v>
      </c>
      <c r="O104" s="66">
        <v>1</v>
      </c>
      <c r="P104" s="18"/>
      <c r="Q104" s="5"/>
      <c r="R104" s="5"/>
      <c r="S104" s="71"/>
      <c r="T104" s="71"/>
      <c r="U104" s="71"/>
      <c r="V104" s="71"/>
    </row>
    <row r="105" spans="4:35" ht="14.45" customHeight="1" x14ac:dyDescent="0.25">
      <c r="D105" s="44" t="s">
        <v>75</v>
      </c>
      <c r="E105" s="45">
        <v>0</v>
      </c>
      <c r="F105" s="48" t="s">
        <v>2063</v>
      </c>
      <c r="G105" s="10"/>
      <c r="H105" s="60"/>
      <c r="I105" s="60"/>
      <c r="J105" s="10"/>
      <c r="K105" s="10"/>
      <c r="L105" s="10"/>
      <c r="N105" s="54"/>
      <c r="O105" s="56"/>
      <c r="P105" s="18"/>
      <c r="Q105" s="18"/>
      <c r="R105" s="18"/>
    </row>
    <row r="106" spans="4:35" ht="14.45" customHeight="1" x14ac:dyDescent="0.25">
      <c r="D106" s="44" t="s">
        <v>76</v>
      </c>
      <c r="E106" s="45">
        <v>0</v>
      </c>
      <c r="F106" s="48" t="s">
        <v>2063</v>
      </c>
      <c r="G106" s="10"/>
      <c r="H106" s="60"/>
      <c r="I106" s="60"/>
      <c r="J106" s="10"/>
      <c r="K106" s="10"/>
      <c r="L106" s="10"/>
      <c r="M106" s="10"/>
      <c r="N106" s="10"/>
      <c r="O106" s="10"/>
      <c r="P106" s="18"/>
      <c r="Q106" s="18"/>
      <c r="R106" s="18"/>
    </row>
    <row r="107" spans="4:35" ht="14.45" customHeight="1" x14ac:dyDescent="0.25">
      <c r="D107" s="44" t="s">
        <v>77</v>
      </c>
      <c r="E107" s="45">
        <v>0</v>
      </c>
      <c r="F107" s="48" t="s">
        <v>2063</v>
      </c>
      <c r="G107" s="10"/>
      <c r="H107" s="10"/>
      <c r="I107" s="10"/>
      <c r="J107" s="10"/>
      <c r="K107" s="10"/>
      <c r="L107" s="10"/>
      <c r="M107" s="10"/>
      <c r="N107" s="10"/>
      <c r="O107" s="10"/>
      <c r="P107" s="18"/>
      <c r="Q107" s="18"/>
      <c r="R107" s="18"/>
    </row>
    <row r="108" spans="4:35" ht="14.45" customHeight="1" x14ac:dyDescent="0.25">
      <c r="D108" s="44" t="s">
        <v>78</v>
      </c>
      <c r="E108" s="45">
        <v>0</v>
      </c>
      <c r="F108" s="48" t="s">
        <v>2063</v>
      </c>
      <c r="G108" s="10"/>
      <c r="H108" s="10"/>
      <c r="I108" s="10"/>
      <c r="J108" s="10"/>
      <c r="K108" s="10"/>
      <c r="L108" s="10"/>
      <c r="M108" s="10"/>
    </row>
    <row r="109" spans="4:35" ht="14.45" customHeight="1" x14ac:dyDescent="0.25">
      <c r="D109" s="44" t="s">
        <v>79</v>
      </c>
      <c r="E109" s="45">
        <v>0</v>
      </c>
      <c r="F109" s="48" t="s">
        <v>2063</v>
      </c>
      <c r="G109" s="10"/>
      <c r="H109" s="10"/>
      <c r="I109" s="10"/>
      <c r="J109" s="10"/>
      <c r="K109" s="10"/>
      <c r="L109" s="10"/>
      <c r="M109" s="10"/>
      <c r="N109" s="10"/>
      <c r="O109" s="10"/>
      <c r="P109" s="18"/>
      <c r="Q109" s="18"/>
      <c r="R109" s="18"/>
    </row>
    <row r="110" spans="4:35" ht="14.45" customHeight="1" x14ac:dyDescent="0.25">
      <c r="D110" s="44" t="s">
        <v>80</v>
      </c>
      <c r="E110" s="45">
        <v>0</v>
      </c>
      <c r="F110" s="48" t="s">
        <v>2063</v>
      </c>
      <c r="G110" s="10"/>
      <c r="H110" s="16"/>
      <c r="I110" s="60"/>
      <c r="J110" s="10"/>
      <c r="K110" s="10"/>
      <c r="L110" s="10"/>
      <c r="M110" s="10"/>
      <c r="N110" s="10"/>
      <c r="O110" s="10"/>
      <c r="P110" s="18"/>
      <c r="Q110" s="18"/>
      <c r="R110" s="18"/>
    </row>
    <row r="111" spans="4:35" ht="14.45" customHeight="1" x14ac:dyDescent="0.25">
      <c r="D111" s="44" t="s">
        <v>81</v>
      </c>
      <c r="E111" s="45">
        <v>0</v>
      </c>
      <c r="F111" s="48" t="s">
        <v>2063</v>
      </c>
      <c r="G111" s="10"/>
      <c r="H111" s="60"/>
      <c r="I111" s="60"/>
      <c r="J111" s="10"/>
      <c r="K111" s="10"/>
      <c r="L111" s="10"/>
      <c r="M111" s="10"/>
      <c r="N111" s="10"/>
      <c r="O111" s="10"/>
      <c r="P111" s="18"/>
      <c r="Q111" s="18"/>
      <c r="R111" s="18"/>
    </row>
    <row r="112" spans="4:35" ht="14.45" customHeight="1" x14ac:dyDescent="0.25">
      <c r="D112" s="44" t="s">
        <v>82</v>
      </c>
      <c r="E112" s="45">
        <v>0</v>
      </c>
      <c r="F112" s="48" t="s">
        <v>2063</v>
      </c>
      <c r="G112" s="10"/>
      <c r="H112" s="60"/>
      <c r="I112" s="60"/>
      <c r="J112" s="10"/>
      <c r="K112" s="10"/>
      <c r="L112" s="10"/>
      <c r="M112" s="10"/>
      <c r="N112" s="10"/>
      <c r="O112" s="10"/>
      <c r="P112" s="18"/>
      <c r="Q112" s="18"/>
      <c r="R112" s="18"/>
    </row>
    <row r="113" spans="4:18" ht="14.45" customHeight="1" x14ac:dyDescent="0.25">
      <c r="D113" s="44" t="s">
        <v>83</v>
      </c>
      <c r="E113" s="45">
        <v>0</v>
      </c>
      <c r="F113" s="48" t="s">
        <v>2063</v>
      </c>
      <c r="G113" s="10"/>
      <c r="H113" s="60"/>
      <c r="I113" s="60"/>
      <c r="J113" s="10"/>
      <c r="K113" s="10"/>
      <c r="L113" s="10"/>
      <c r="M113" s="10"/>
      <c r="N113" s="10"/>
      <c r="O113" s="10"/>
      <c r="P113" s="18"/>
      <c r="Q113" s="18"/>
      <c r="R113" s="18"/>
    </row>
    <row r="114" spans="4:18" ht="14.45" customHeight="1" x14ac:dyDescent="0.25">
      <c r="D114" s="44" t="s">
        <v>84</v>
      </c>
      <c r="E114" s="45">
        <v>0</v>
      </c>
      <c r="F114" s="48" t="s">
        <v>2063</v>
      </c>
      <c r="G114" s="10"/>
      <c r="H114" s="60"/>
      <c r="I114" s="60"/>
      <c r="J114" s="10"/>
      <c r="K114" s="10"/>
      <c r="L114" s="10"/>
      <c r="M114" s="10"/>
      <c r="N114" s="10"/>
      <c r="O114" s="10"/>
      <c r="P114" s="18"/>
      <c r="Q114" s="18"/>
      <c r="R114" s="18"/>
    </row>
    <row r="115" spans="4:18" ht="14.45" customHeight="1" x14ac:dyDescent="0.25">
      <c r="D115" s="44" t="s">
        <v>85</v>
      </c>
      <c r="E115" s="45">
        <v>0</v>
      </c>
      <c r="F115" s="48" t="s">
        <v>2063</v>
      </c>
      <c r="G115" s="10"/>
      <c r="H115" s="60"/>
      <c r="I115" s="60"/>
      <c r="J115" s="10"/>
      <c r="K115" s="10"/>
      <c r="L115" s="10"/>
      <c r="M115" s="10"/>
      <c r="N115" s="10"/>
      <c r="O115" s="10"/>
      <c r="P115" s="18"/>
      <c r="Q115" s="18"/>
      <c r="R115" s="18"/>
    </row>
    <row r="116" spans="4:18" ht="14.45" customHeight="1" x14ac:dyDescent="0.25">
      <c r="D116" s="44" t="s">
        <v>86</v>
      </c>
      <c r="E116" s="45">
        <v>0</v>
      </c>
      <c r="F116" s="48" t="s">
        <v>2063</v>
      </c>
      <c r="G116" s="10"/>
      <c r="H116" s="60"/>
      <c r="I116" s="60"/>
      <c r="J116" s="10"/>
      <c r="K116" s="10"/>
      <c r="L116" s="10"/>
      <c r="M116" s="10"/>
    </row>
    <row r="117" spans="4:18" ht="14.45" customHeight="1" x14ac:dyDescent="0.25">
      <c r="D117" s="44" t="s">
        <v>243</v>
      </c>
      <c r="E117" s="45">
        <v>0</v>
      </c>
      <c r="F117" s="48" t="s">
        <v>2063</v>
      </c>
      <c r="G117" s="10"/>
      <c r="H117" s="60"/>
      <c r="I117" s="60"/>
      <c r="J117" s="10"/>
      <c r="K117" s="10"/>
      <c r="L117" s="10"/>
      <c r="M117" s="10"/>
    </row>
    <row r="118" spans="4:18" ht="14.45" customHeight="1" x14ac:dyDescent="0.25">
      <c r="D118" s="44" t="s">
        <v>244</v>
      </c>
      <c r="E118" s="45">
        <v>0</v>
      </c>
      <c r="F118" s="48" t="s">
        <v>2063</v>
      </c>
      <c r="G118" s="10"/>
      <c r="H118" s="60"/>
      <c r="I118" s="60"/>
      <c r="J118" s="10"/>
      <c r="K118" s="10"/>
      <c r="L118" s="10"/>
      <c r="M118" s="10"/>
      <c r="N118" s="10"/>
      <c r="O118" s="10"/>
      <c r="P118" s="18"/>
      <c r="Q118" s="18"/>
      <c r="R118" s="18"/>
    </row>
    <row r="119" spans="4:18" ht="14.45" customHeight="1" x14ac:dyDescent="0.25">
      <c r="D119" s="44" t="s">
        <v>245</v>
      </c>
      <c r="E119" s="45">
        <v>0</v>
      </c>
      <c r="F119" s="48" t="s">
        <v>2063</v>
      </c>
      <c r="G119" s="10"/>
      <c r="H119" s="60"/>
      <c r="I119" s="60"/>
      <c r="J119" s="10"/>
      <c r="K119" s="10"/>
      <c r="L119" s="10"/>
      <c r="M119" s="10"/>
      <c r="N119" s="10"/>
      <c r="O119" s="10"/>
      <c r="P119" s="18"/>
      <c r="Q119" s="18"/>
      <c r="R119" s="18"/>
    </row>
    <row r="120" spans="4:18" ht="14.45" customHeight="1" x14ac:dyDescent="0.25">
      <c r="D120" s="44" t="s">
        <v>90</v>
      </c>
      <c r="E120" s="45">
        <v>0</v>
      </c>
      <c r="F120" s="48" t="s">
        <v>2063</v>
      </c>
      <c r="G120" s="10"/>
      <c r="H120" s="60"/>
      <c r="I120" s="60"/>
      <c r="J120" s="10"/>
      <c r="K120" s="10"/>
      <c r="L120" s="10"/>
      <c r="M120" s="10"/>
      <c r="N120" s="10"/>
      <c r="O120" s="10"/>
      <c r="P120" s="18"/>
      <c r="Q120" s="18"/>
      <c r="R120" s="18"/>
    </row>
    <row r="121" spans="4:18" ht="14.45" customHeight="1" x14ac:dyDescent="0.25">
      <c r="D121" s="44" t="s">
        <v>117</v>
      </c>
      <c r="E121" s="45">
        <v>0</v>
      </c>
      <c r="F121" s="48" t="s">
        <v>2063</v>
      </c>
      <c r="G121" s="10"/>
      <c r="H121" s="60"/>
      <c r="I121" s="60"/>
      <c r="J121" s="10"/>
      <c r="K121" s="10"/>
      <c r="L121" s="10"/>
      <c r="M121" s="10"/>
      <c r="N121" s="10"/>
      <c r="O121" s="10"/>
      <c r="P121" s="18"/>
      <c r="Q121" s="18"/>
      <c r="R121" s="18"/>
    </row>
    <row r="122" spans="4:18" ht="14.45" customHeight="1" x14ac:dyDescent="0.25">
      <c r="D122" s="44" t="s">
        <v>92</v>
      </c>
      <c r="E122" s="45">
        <v>0</v>
      </c>
      <c r="F122" s="48" t="s">
        <v>2063</v>
      </c>
      <c r="G122" s="10"/>
      <c r="H122" s="10"/>
      <c r="I122" s="10"/>
      <c r="J122" s="10"/>
      <c r="K122" s="10"/>
      <c r="L122" s="10"/>
      <c r="M122" s="10"/>
      <c r="N122" s="10"/>
      <c r="O122" s="10"/>
      <c r="P122" s="18"/>
      <c r="Q122" s="18"/>
      <c r="R122" s="18"/>
    </row>
    <row r="123" spans="4:18" ht="14.45" customHeight="1" x14ac:dyDescent="0.25">
      <c r="D123" s="44" t="s">
        <v>246</v>
      </c>
      <c r="E123" s="45" t="e">
        <v>#REF!</v>
      </c>
      <c r="F123" s="48" t="e">
        <v>#REF!</v>
      </c>
      <c r="G123" s="10"/>
      <c r="H123" s="10"/>
      <c r="I123" s="10"/>
      <c r="J123" s="10"/>
      <c r="K123" s="10"/>
      <c r="L123" s="10"/>
      <c r="M123" s="10"/>
    </row>
    <row r="124" spans="4:18" ht="9" customHeight="1" x14ac:dyDescent="0.25">
      <c r="E124" s="58"/>
      <c r="F124" s="50"/>
      <c r="G124" s="27"/>
      <c r="H124" s="27"/>
      <c r="I124" s="27"/>
      <c r="J124" s="27"/>
      <c r="K124" s="27"/>
      <c r="L124" s="27"/>
      <c r="M124" s="27"/>
      <c r="N124" s="27"/>
    </row>
    <row r="125" spans="4:18" ht="14.45" customHeight="1" x14ac:dyDescent="0.25">
      <c r="D125" s="28" t="s">
        <v>212</v>
      </c>
      <c r="E125" s="63" t="e">
        <v>#REF!</v>
      </c>
      <c r="F125" s="59" t="e">
        <v>#REF!</v>
      </c>
    </row>
    <row r="126" spans="4:18" ht="9" customHeight="1" x14ac:dyDescent="0.25">
      <c r="E126" s="54"/>
      <c r="F126" s="56"/>
    </row>
    <row r="129" spans="4:23" ht="30" customHeight="1" x14ac:dyDescent="0.25">
      <c r="E129" s="157" t="s">
        <v>247</v>
      </c>
      <c r="F129" s="158"/>
      <c r="G129" s="32"/>
      <c r="H129" s="15"/>
      <c r="I129" s="15"/>
      <c r="J129" s="15"/>
      <c r="K129" s="15"/>
      <c r="L129" s="37"/>
      <c r="M129" s="13"/>
      <c r="N129" s="13"/>
      <c r="O129" s="13"/>
      <c r="P129" s="11"/>
      <c r="Q129" s="11"/>
      <c r="R129" s="11"/>
    </row>
    <row r="130" spans="4:23" ht="15.6" customHeight="1" x14ac:dyDescent="0.25">
      <c r="D130" s="17"/>
      <c r="E130" s="35" t="s">
        <v>236</v>
      </c>
      <c r="F130" s="36" t="s">
        <v>211</v>
      </c>
      <c r="H130" s="38"/>
      <c r="I130" s="38"/>
      <c r="K130" s="38"/>
      <c r="L130" s="38"/>
      <c r="M130" s="16"/>
      <c r="N130" s="16"/>
      <c r="P130" s="20"/>
      <c r="Q130" s="21"/>
    </row>
    <row r="131" spans="4:23" ht="9" customHeight="1" x14ac:dyDescent="0.25">
      <c r="E131" s="51"/>
      <c r="F131" s="52"/>
      <c r="N131" s="14"/>
      <c r="O131" s="10"/>
      <c r="P131" s="22"/>
      <c r="Q131" s="22"/>
      <c r="R131" s="23"/>
    </row>
    <row r="132" spans="4:23" ht="14.45" customHeight="1" x14ac:dyDescent="0.25">
      <c r="D132" s="44" t="s">
        <v>95</v>
      </c>
      <c r="E132" s="45">
        <v>0</v>
      </c>
      <c r="F132" s="48" t="s">
        <v>2063</v>
      </c>
      <c r="G132" s="10"/>
      <c r="H132" s="10"/>
      <c r="I132" s="26"/>
      <c r="J132" s="26"/>
      <c r="K132" s="26"/>
      <c r="L132" s="26"/>
      <c r="M132" s="26"/>
      <c r="N132" s="26"/>
      <c r="O132" s="26"/>
      <c r="P132" s="26"/>
      <c r="Q132" s="26"/>
      <c r="R132" s="26"/>
      <c r="S132" s="26"/>
      <c r="T132" s="26"/>
      <c r="U132" s="26"/>
      <c r="V132" s="26"/>
      <c r="W132" s="26"/>
    </row>
    <row r="133" spans="4:23" ht="14.45" customHeight="1" x14ac:dyDescent="0.25">
      <c r="D133" s="44" t="s">
        <v>96</v>
      </c>
      <c r="E133" s="45">
        <v>0</v>
      </c>
      <c r="F133" s="48" t="s">
        <v>2063</v>
      </c>
      <c r="G133" s="10"/>
      <c r="H133" s="10"/>
      <c r="I133" s="10"/>
      <c r="J133" s="10"/>
      <c r="K133" s="10"/>
      <c r="L133" s="10"/>
      <c r="M133" s="10"/>
      <c r="N133" s="10"/>
      <c r="O133" s="10"/>
      <c r="P133" s="18"/>
      <c r="Q133" s="18"/>
      <c r="R133" s="18"/>
    </row>
    <row r="134" spans="4:23" ht="14.45" customHeight="1" x14ac:dyDescent="0.25">
      <c r="D134" s="44" t="s">
        <v>97</v>
      </c>
      <c r="E134" s="45">
        <v>0</v>
      </c>
      <c r="F134" s="48" t="s">
        <v>2063</v>
      </c>
      <c r="G134" s="10"/>
      <c r="H134" s="16"/>
      <c r="I134" s="60"/>
      <c r="J134" s="10"/>
      <c r="K134" s="10"/>
      <c r="L134" s="10"/>
      <c r="M134" s="10"/>
      <c r="N134" s="10"/>
      <c r="O134" s="10"/>
      <c r="P134" s="18"/>
      <c r="Q134" s="18"/>
      <c r="R134" s="18"/>
    </row>
    <row r="135" spans="4:23" ht="14.45" customHeight="1" x14ac:dyDescent="0.25">
      <c r="D135" s="44" t="s">
        <v>98</v>
      </c>
      <c r="E135" s="45">
        <v>0</v>
      </c>
      <c r="F135" s="48" t="s">
        <v>2063</v>
      </c>
      <c r="G135" s="10"/>
      <c r="H135" s="60"/>
      <c r="I135" s="60"/>
      <c r="J135" s="10"/>
      <c r="K135" s="10"/>
      <c r="L135" s="10"/>
      <c r="M135" s="10"/>
      <c r="N135" s="10"/>
      <c r="O135" s="10"/>
      <c r="P135" s="18"/>
      <c r="Q135" s="18"/>
      <c r="R135" s="18"/>
    </row>
    <row r="136" spans="4:23" ht="14.45" customHeight="1" x14ac:dyDescent="0.25">
      <c r="D136" s="44" t="s">
        <v>99</v>
      </c>
      <c r="E136" s="45">
        <v>0</v>
      </c>
      <c r="F136" s="48" t="s">
        <v>2063</v>
      </c>
      <c r="G136" s="10"/>
      <c r="H136" s="60"/>
      <c r="I136" s="60"/>
      <c r="J136" s="10"/>
      <c r="K136" s="10"/>
      <c r="L136" s="10"/>
      <c r="M136" s="10"/>
      <c r="N136" s="10"/>
      <c r="O136" s="10"/>
      <c r="P136" s="18"/>
      <c r="Q136" s="18"/>
      <c r="R136" s="18"/>
    </row>
    <row r="137" spans="4:23" ht="14.45" customHeight="1" x14ac:dyDescent="0.25">
      <c r="D137" s="44" t="s">
        <v>100</v>
      </c>
      <c r="E137" s="45">
        <v>0</v>
      </c>
      <c r="F137" s="48" t="s">
        <v>2063</v>
      </c>
      <c r="G137" s="10"/>
      <c r="H137" s="60"/>
      <c r="I137" s="60"/>
      <c r="J137" s="10"/>
      <c r="K137" s="10"/>
      <c r="L137" s="10"/>
      <c r="M137" s="10"/>
      <c r="N137" s="10"/>
      <c r="O137" s="10"/>
      <c r="P137" s="18"/>
      <c r="Q137" s="18"/>
      <c r="R137" s="18"/>
    </row>
    <row r="138" spans="4:23" ht="14.45" customHeight="1" x14ac:dyDescent="0.25">
      <c r="D138" s="44" t="s">
        <v>101</v>
      </c>
      <c r="E138" s="45">
        <v>0</v>
      </c>
      <c r="F138" s="48" t="s">
        <v>2063</v>
      </c>
      <c r="G138" s="10"/>
      <c r="H138" s="60"/>
      <c r="I138" s="60"/>
      <c r="J138" s="10"/>
      <c r="K138" s="10"/>
      <c r="L138" s="10"/>
      <c r="M138" s="10"/>
      <c r="N138" s="10"/>
      <c r="O138" s="10"/>
      <c r="P138" s="18"/>
      <c r="Q138" s="18"/>
      <c r="R138" s="18"/>
    </row>
    <row r="139" spans="4:23" ht="14.45" customHeight="1" x14ac:dyDescent="0.25">
      <c r="D139" s="44" t="s">
        <v>102</v>
      </c>
      <c r="E139" s="45">
        <v>0</v>
      </c>
      <c r="F139" s="48" t="s">
        <v>2063</v>
      </c>
      <c r="G139" s="10"/>
      <c r="H139" s="60"/>
      <c r="I139" s="60"/>
      <c r="J139" s="10"/>
      <c r="K139" s="10"/>
      <c r="L139" s="10"/>
      <c r="M139" s="10"/>
      <c r="N139" s="10"/>
      <c r="O139" s="10"/>
      <c r="P139" s="18"/>
      <c r="Q139" s="18"/>
      <c r="R139" s="18"/>
    </row>
    <row r="140" spans="4:23" ht="14.45" customHeight="1" x14ac:dyDescent="0.25">
      <c r="D140" s="44" t="s">
        <v>103</v>
      </c>
      <c r="E140" s="45">
        <v>0</v>
      </c>
      <c r="F140" s="48" t="s">
        <v>2063</v>
      </c>
      <c r="G140" s="10"/>
      <c r="H140" s="10"/>
      <c r="I140" s="10"/>
      <c r="J140" s="10"/>
      <c r="K140" s="10"/>
      <c r="L140" s="10"/>
      <c r="M140" s="10"/>
      <c r="N140" s="10"/>
      <c r="O140" s="10"/>
      <c r="P140" s="18"/>
      <c r="Q140" s="18"/>
      <c r="R140" s="18"/>
    </row>
    <row r="141" spans="4:23" ht="14.45" customHeight="1" x14ac:dyDescent="0.25">
      <c r="D141" s="44" t="s">
        <v>104</v>
      </c>
      <c r="E141" s="45">
        <v>0</v>
      </c>
      <c r="F141" s="48" t="s">
        <v>2063</v>
      </c>
      <c r="G141" s="10"/>
      <c r="H141" s="10"/>
      <c r="I141" s="10"/>
      <c r="J141" s="10"/>
      <c r="K141" s="10"/>
      <c r="L141" s="10"/>
      <c r="M141" s="10"/>
    </row>
    <row r="142" spans="4:23" ht="9" customHeight="1" x14ac:dyDescent="0.25">
      <c r="E142" s="58"/>
      <c r="F142" s="50"/>
      <c r="G142" s="27"/>
      <c r="H142" s="27"/>
      <c r="I142" s="27"/>
      <c r="J142" s="27"/>
      <c r="K142" s="27"/>
      <c r="L142" s="27"/>
      <c r="M142" s="27"/>
      <c r="N142" s="27"/>
    </row>
    <row r="143" spans="4:23" ht="14.45" customHeight="1" x14ac:dyDescent="0.25">
      <c r="D143" s="28" t="s">
        <v>212</v>
      </c>
      <c r="E143" s="63">
        <v>0</v>
      </c>
      <c r="F143" s="59" t="s">
        <v>2063</v>
      </c>
    </row>
    <row r="144" spans="4:23" ht="9" customHeight="1" x14ac:dyDescent="0.25">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55" priority="3" operator="equal">
      <formula>"No"</formula>
    </cfRule>
    <cfRule type="cellIs" dxfId="354" priority="4" operator="equal">
      <formula>"Yes"</formula>
    </cfRule>
  </conditionalFormatting>
  <conditionalFormatting sqref="B29">
    <cfRule type="cellIs" dxfId="353" priority="5" operator="equal">
      <formula>"No"</formula>
    </cfRule>
    <cfRule type="cellIs" dxfId="352" priority="6" operator="equal">
      <formula>"Yes"</formula>
    </cfRule>
  </conditionalFormatting>
  <conditionalFormatting sqref="B44">
    <cfRule type="cellIs" dxfId="351" priority="11" operator="equal">
      <formula>"No"</formula>
    </cfRule>
    <cfRule type="cellIs" dxfId="350" priority="12" operator="equal">
      <formula>"Yes"</formula>
    </cfRule>
  </conditionalFormatting>
  <conditionalFormatting sqref="B77">
    <cfRule type="cellIs" dxfId="349" priority="1" operator="equal">
      <formula>"No"</formula>
    </cfRule>
    <cfRule type="cellIs" dxfId="34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85CB0-9F6F-428B-936A-73932878D06A}">
  <sheetPr codeName="Sheet42"/>
  <dimension ref="A1:AI144"/>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t="e">
        <v>#N/A</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270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0</v>
      </c>
      <c r="F17" s="46" t="s">
        <v>2063</v>
      </c>
      <c r="G17" s="47"/>
      <c r="H17" s="53">
        <v>0</v>
      </c>
      <c r="I17" s="53">
        <v>0</v>
      </c>
      <c r="J17" s="47"/>
      <c r="K17" s="46" t="s">
        <v>2063</v>
      </c>
      <c r="L17" s="48" t="s">
        <v>2063</v>
      </c>
      <c r="M17" s="14"/>
      <c r="N17" s="14"/>
      <c r="O17" s="10"/>
      <c r="P17" s="76">
        <v>0</v>
      </c>
      <c r="Q17" s="76">
        <v>0</v>
      </c>
      <c r="R17" s="5">
        <v>0</v>
      </c>
      <c r="S17" s="71"/>
      <c r="T17" s="71"/>
      <c r="AA17" s="73" t="s">
        <v>219</v>
      </c>
      <c r="AB17" s="75">
        <v>44743</v>
      </c>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76">
        <v>0</v>
      </c>
      <c r="S18" s="71"/>
      <c r="T18" s="71"/>
      <c r="AA18" s="73" t="s">
        <v>220</v>
      </c>
      <c r="AB18" s="75">
        <v>44774</v>
      </c>
    </row>
    <row r="19" spans="1:28" ht="14.45" customHeight="1" x14ac:dyDescent="0.25">
      <c r="A19" s="23"/>
      <c r="D19" s="44" t="s">
        <v>126</v>
      </c>
      <c r="E19" s="45">
        <v>0</v>
      </c>
      <c r="F19" s="46" t="s">
        <v>2063</v>
      </c>
      <c r="G19" s="47"/>
      <c r="H19" s="53">
        <v>0</v>
      </c>
      <c r="I19" s="53">
        <v>0</v>
      </c>
      <c r="J19" s="47"/>
      <c r="K19" s="46" t="s">
        <v>2063</v>
      </c>
      <c r="L19" s="48" t="s">
        <v>2063</v>
      </c>
      <c r="M19" s="14"/>
      <c r="N19" s="14"/>
      <c r="O19" s="10"/>
      <c r="P19" s="76">
        <v>0</v>
      </c>
      <c r="Q19" s="76">
        <v>0</v>
      </c>
      <c r="R19" s="5">
        <v>0</v>
      </c>
      <c r="S19" s="71"/>
      <c r="T19" s="71"/>
      <c r="AA19" s="73" t="s">
        <v>221</v>
      </c>
      <c r="AB19" s="75">
        <v>44805</v>
      </c>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t="s">
        <v>222</v>
      </c>
      <c r="AB20" s="75">
        <v>44835</v>
      </c>
    </row>
    <row r="21" spans="1:28" ht="9" customHeight="1" x14ac:dyDescent="0.25">
      <c r="A21" s="25"/>
      <c r="D21" s="29"/>
      <c r="E21" s="49"/>
      <c r="F21" s="14"/>
      <c r="G21" s="10"/>
      <c r="H21" s="10"/>
      <c r="I21" s="10"/>
      <c r="J21" s="10"/>
      <c r="K21" s="14"/>
      <c r="L21" s="50"/>
      <c r="M21" s="14"/>
      <c r="N21" s="14"/>
      <c r="O21" s="10"/>
      <c r="P21" s="5"/>
      <c r="Q21" s="5"/>
      <c r="R21" s="5"/>
      <c r="S21" s="71"/>
      <c r="T21" s="71"/>
      <c r="AA21" s="73" t="s">
        <v>223</v>
      </c>
      <c r="AB21" s="75">
        <v>44866</v>
      </c>
    </row>
    <row r="22" spans="1:28" ht="14.45" customHeight="1" x14ac:dyDescent="0.25">
      <c r="A22" s="25"/>
      <c r="D22" s="28" t="s">
        <v>212</v>
      </c>
      <c r="E22" s="63">
        <v>0</v>
      </c>
      <c r="F22" s="64" t="s">
        <v>2063</v>
      </c>
      <c r="G22" s="65"/>
      <c r="H22" s="65">
        <v>0</v>
      </c>
      <c r="I22" s="65">
        <v>0</v>
      </c>
      <c r="J22" s="65"/>
      <c r="K22" s="64" t="s">
        <v>2063</v>
      </c>
      <c r="L22" s="66" t="s">
        <v>2063</v>
      </c>
      <c r="M22" s="14"/>
      <c r="N22" s="14"/>
      <c r="O22" s="10"/>
      <c r="P22" s="5">
        <v>0</v>
      </c>
      <c r="Q22" s="5">
        <v>0</v>
      </c>
      <c r="R22" s="5">
        <v>0</v>
      </c>
      <c r="S22" s="71"/>
      <c r="T22" s="71"/>
      <c r="AA22" s="73" t="s">
        <v>224</v>
      </c>
      <c r="AB22" s="75">
        <v>44896</v>
      </c>
    </row>
    <row r="23" spans="1:28" ht="9" customHeight="1" x14ac:dyDescent="0.25">
      <c r="A23" s="25"/>
      <c r="E23" s="54"/>
      <c r="F23" s="55"/>
      <c r="G23" s="55"/>
      <c r="H23" s="55"/>
      <c r="I23" s="55"/>
      <c r="J23" s="55"/>
      <c r="K23" s="55"/>
      <c r="L23" s="56"/>
      <c r="P23" s="71"/>
      <c r="Q23" s="71"/>
      <c r="R23" s="71"/>
      <c r="S23" s="71"/>
      <c r="T23" s="71"/>
      <c r="AA23" s="73" t="s">
        <v>225</v>
      </c>
      <c r="AB23" s="75">
        <v>44927</v>
      </c>
    </row>
    <row r="24" spans="1:28" x14ac:dyDescent="0.25">
      <c r="A24" s="25"/>
      <c r="P24" s="71"/>
      <c r="Q24" s="71"/>
      <c r="R24" s="71"/>
      <c r="S24" s="71"/>
      <c r="T24" s="71"/>
      <c r="AA24" s="73" t="s">
        <v>226</v>
      </c>
      <c r="AB24" s="75">
        <v>44958</v>
      </c>
    </row>
    <row r="25" spans="1:28" x14ac:dyDescent="0.25">
      <c r="A25" s="25"/>
      <c r="AA25" s="73" t="s">
        <v>227</v>
      </c>
      <c r="AB25" s="75">
        <v>44986</v>
      </c>
    </row>
    <row r="26" spans="1:28" x14ac:dyDescent="0.25">
      <c r="A26" s="25"/>
      <c r="AA26" s="73" t="s">
        <v>228</v>
      </c>
      <c r="AB26" s="75">
        <v>45017</v>
      </c>
    </row>
    <row r="27" spans="1:28" ht="20.100000000000001" customHeight="1" x14ac:dyDescent="0.25">
      <c r="C27" s="40"/>
      <c r="D27" s="40"/>
      <c r="AA27" s="73" t="s">
        <v>229</v>
      </c>
      <c r="AB27" s="75">
        <v>45047</v>
      </c>
    </row>
    <row r="28" spans="1:28" ht="6" customHeight="1" x14ac:dyDescent="0.25">
      <c r="AA28" s="73" t="s">
        <v>230</v>
      </c>
      <c r="AB28" s="75">
        <v>45078</v>
      </c>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0</v>
      </c>
      <c r="F47" s="46" t="s">
        <v>2063</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0</v>
      </c>
      <c r="F52" s="64" t="s">
        <v>2063</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4:35" ht="15.6" customHeight="1" x14ac:dyDescent="0.25">
      <c r="D97" s="17"/>
      <c r="E97" s="35" t="s">
        <v>236</v>
      </c>
      <c r="F97" s="36" t="s">
        <v>211</v>
      </c>
      <c r="H97" s="38"/>
      <c r="I97" s="38"/>
      <c r="K97" s="38"/>
      <c r="L97" s="38"/>
      <c r="M97" s="17"/>
      <c r="N97" s="35" t="s">
        <v>236</v>
      </c>
      <c r="O97" s="36" t="s">
        <v>211</v>
      </c>
      <c r="P97" s="20"/>
      <c r="Q97" s="21"/>
    </row>
    <row r="98" spans="4:35" ht="9" customHeight="1" x14ac:dyDescent="0.25">
      <c r="E98" s="51"/>
      <c r="F98" s="52"/>
      <c r="N98" s="51"/>
      <c r="O98" s="52"/>
      <c r="P98" s="22"/>
      <c r="Q98" s="22"/>
      <c r="R98" s="23"/>
    </row>
    <row r="99" spans="4:35" ht="14.45" customHeight="1" x14ac:dyDescent="0.2">
      <c r="D99" s="44" t="s">
        <v>69</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4:35" ht="14.45" customHeight="1" x14ac:dyDescent="0.2">
      <c r="D100" s="44" t="s">
        <v>70</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4: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4: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4: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4:35" ht="14.45" customHeight="1" x14ac:dyDescent="0.25">
      <c r="D104" s="44" t="s">
        <v>59</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4:35" ht="14.45" customHeight="1" x14ac:dyDescent="0.25">
      <c r="D105" s="44" t="s">
        <v>75</v>
      </c>
      <c r="E105" s="45">
        <v>0</v>
      </c>
      <c r="F105" s="48" t="s">
        <v>2063</v>
      </c>
      <c r="G105" s="10"/>
      <c r="H105" s="60"/>
      <c r="I105" s="60"/>
      <c r="J105" s="10"/>
      <c r="K105" s="10"/>
      <c r="L105" s="10"/>
      <c r="N105" s="54"/>
      <c r="O105" s="56"/>
      <c r="P105" s="18"/>
      <c r="Q105" s="18"/>
      <c r="R105" s="18"/>
    </row>
    <row r="106" spans="4:35" ht="14.45" customHeight="1" x14ac:dyDescent="0.25">
      <c r="D106" s="44" t="s">
        <v>76</v>
      </c>
      <c r="E106" s="45">
        <v>0</v>
      </c>
      <c r="F106" s="48" t="s">
        <v>2063</v>
      </c>
      <c r="G106" s="10"/>
      <c r="H106" s="60"/>
      <c r="I106" s="60"/>
      <c r="J106" s="10"/>
      <c r="K106" s="10"/>
      <c r="L106" s="10"/>
      <c r="M106" s="10"/>
      <c r="N106" s="10"/>
      <c r="O106" s="10"/>
      <c r="P106" s="18"/>
      <c r="Q106" s="18"/>
      <c r="R106" s="18"/>
    </row>
    <row r="107" spans="4:35" ht="14.45" customHeight="1" x14ac:dyDescent="0.25">
      <c r="D107" s="44" t="s">
        <v>77</v>
      </c>
      <c r="E107" s="45">
        <v>0</v>
      </c>
      <c r="F107" s="48" t="s">
        <v>2063</v>
      </c>
      <c r="G107" s="10"/>
      <c r="H107" s="10"/>
      <c r="I107" s="10"/>
      <c r="J107" s="10"/>
      <c r="K107" s="10"/>
      <c r="L107" s="10"/>
      <c r="M107" s="10"/>
      <c r="N107" s="10"/>
      <c r="O107" s="10"/>
      <c r="P107" s="18"/>
      <c r="Q107" s="18"/>
      <c r="R107" s="18"/>
    </row>
    <row r="108" spans="4:35" ht="14.45" customHeight="1" x14ac:dyDescent="0.25">
      <c r="D108" s="44" t="s">
        <v>78</v>
      </c>
      <c r="E108" s="45">
        <v>0</v>
      </c>
      <c r="F108" s="48" t="s">
        <v>2063</v>
      </c>
      <c r="G108" s="10"/>
      <c r="H108" s="10"/>
      <c r="I108" s="10"/>
      <c r="J108" s="10"/>
      <c r="K108" s="10"/>
      <c r="L108" s="10"/>
      <c r="M108" s="10"/>
    </row>
    <row r="109" spans="4:35" ht="14.45" customHeight="1" x14ac:dyDescent="0.25">
      <c r="D109" s="44" t="s">
        <v>79</v>
      </c>
      <c r="E109" s="45">
        <v>0</v>
      </c>
      <c r="F109" s="48" t="s">
        <v>2063</v>
      </c>
      <c r="G109" s="10"/>
      <c r="H109" s="10"/>
      <c r="I109" s="10"/>
      <c r="J109" s="10"/>
      <c r="K109" s="10"/>
      <c r="L109" s="10"/>
      <c r="M109" s="10"/>
      <c r="N109" s="10"/>
      <c r="O109" s="10"/>
      <c r="P109" s="18"/>
      <c r="Q109" s="18"/>
      <c r="R109" s="18"/>
    </row>
    <row r="110" spans="4:35" ht="14.45" customHeight="1" x14ac:dyDescent="0.25">
      <c r="D110" s="44" t="s">
        <v>80</v>
      </c>
      <c r="E110" s="45">
        <v>0</v>
      </c>
      <c r="F110" s="48" t="s">
        <v>2063</v>
      </c>
      <c r="G110" s="10"/>
      <c r="H110" s="16"/>
      <c r="I110" s="60"/>
      <c r="J110" s="10"/>
      <c r="K110" s="10"/>
      <c r="L110" s="10"/>
      <c r="M110" s="10"/>
      <c r="N110" s="10"/>
      <c r="O110" s="10"/>
      <c r="P110" s="18"/>
      <c r="Q110" s="18"/>
      <c r="R110" s="18"/>
    </row>
    <row r="111" spans="4:35" ht="14.45" customHeight="1" x14ac:dyDescent="0.25">
      <c r="D111" s="44" t="s">
        <v>81</v>
      </c>
      <c r="E111" s="45">
        <v>0</v>
      </c>
      <c r="F111" s="48" t="s">
        <v>2063</v>
      </c>
      <c r="G111" s="10"/>
      <c r="H111" s="60"/>
      <c r="I111" s="60"/>
      <c r="J111" s="10"/>
      <c r="K111" s="10"/>
      <c r="L111" s="10"/>
      <c r="M111" s="10"/>
      <c r="N111" s="10"/>
      <c r="O111" s="10"/>
      <c r="P111" s="18"/>
      <c r="Q111" s="18"/>
      <c r="R111" s="18"/>
    </row>
    <row r="112" spans="4:35" ht="14.45" customHeight="1" x14ac:dyDescent="0.25">
      <c r="D112" s="44" t="s">
        <v>82</v>
      </c>
      <c r="E112" s="45">
        <v>0</v>
      </c>
      <c r="F112" s="48" t="s">
        <v>2063</v>
      </c>
      <c r="G112" s="10"/>
      <c r="H112" s="60"/>
      <c r="I112" s="60"/>
      <c r="J112" s="10"/>
      <c r="K112" s="10"/>
      <c r="L112" s="10"/>
      <c r="M112" s="10"/>
      <c r="N112" s="10"/>
      <c r="O112" s="10"/>
      <c r="P112" s="18"/>
      <c r="Q112" s="18"/>
      <c r="R112" s="18"/>
    </row>
    <row r="113" spans="4:18" ht="14.45" customHeight="1" x14ac:dyDescent="0.25">
      <c r="D113" s="44" t="s">
        <v>83</v>
      </c>
      <c r="E113" s="45">
        <v>0</v>
      </c>
      <c r="F113" s="48" t="s">
        <v>2063</v>
      </c>
      <c r="G113" s="10"/>
      <c r="H113" s="60"/>
      <c r="I113" s="60"/>
      <c r="J113" s="10"/>
      <c r="K113" s="10"/>
      <c r="L113" s="10"/>
      <c r="M113" s="10"/>
      <c r="N113" s="10"/>
      <c r="O113" s="10"/>
      <c r="P113" s="18"/>
      <c r="Q113" s="18"/>
      <c r="R113" s="18"/>
    </row>
    <row r="114" spans="4:18" ht="14.45" customHeight="1" x14ac:dyDescent="0.25">
      <c r="D114" s="44" t="s">
        <v>84</v>
      </c>
      <c r="E114" s="45">
        <v>0</v>
      </c>
      <c r="F114" s="48" t="s">
        <v>2063</v>
      </c>
      <c r="G114" s="10"/>
      <c r="H114" s="60"/>
      <c r="I114" s="60"/>
      <c r="J114" s="10"/>
      <c r="K114" s="10"/>
      <c r="L114" s="10"/>
      <c r="M114" s="10"/>
      <c r="N114" s="10"/>
      <c r="O114" s="10"/>
      <c r="P114" s="18"/>
      <c r="Q114" s="18"/>
      <c r="R114" s="18"/>
    </row>
    <row r="115" spans="4:18" ht="14.45" customHeight="1" x14ac:dyDescent="0.25">
      <c r="D115" s="44" t="s">
        <v>85</v>
      </c>
      <c r="E115" s="45">
        <v>0</v>
      </c>
      <c r="F115" s="48" t="s">
        <v>2063</v>
      </c>
      <c r="G115" s="10"/>
      <c r="H115" s="60"/>
      <c r="I115" s="60"/>
      <c r="J115" s="10"/>
      <c r="K115" s="10"/>
      <c r="L115" s="10"/>
      <c r="M115" s="10"/>
      <c r="N115" s="10"/>
      <c r="O115" s="10"/>
      <c r="P115" s="18"/>
      <c r="Q115" s="18"/>
      <c r="R115" s="18"/>
    </row>
    <row r="116" spans="4:18" ht="14.45" customHeight="1" x14ac:dyDescent="0.25">
      <c r="D116" s="44" t="s">
        <v>86</v>
      </c>
      <c r="E116" s="45">
        <v>0</v>
      </c>
      <c r="F116" s="48" t="s">
        <v>2063</v>
      </c>
      <c r="G116" s="10"/>
      <c r="H116" s="60"/>
      <c r="I116" s="60"/>
      <c r="J116" s="10"/>
      <c r="K116" s="10"/>
      <c r="L116" s="10"/>
      <c r="M116" s="10"/>
    </row>
    <row r="117" spans="4:18" ht="14.45" customHeight="1" x14ac:dyDescent="0.25">
      <c r="D117" s="44" t="s">
        <v>243</v>
      </c>
      <c r="E117" s="45">
        <v>0</v>
      </c>
      <c r="F117" s="48" t="s">
        <v>2063</v>
      </c>
      <c r="G117" s="10"/>
      <c r="H117" s="60"/>
      <c r="I117" s="60"/>
      <c r="J117" s="10"/>
      <c r="K117" s="10"/>
      <c r="L117" s="10"/>
      <c r="M117" s="10"/>
    </row>
    <row r="118" spans="4:18" ht="14.45" customHeight="1" x14ac:dyDescent="0.25">
      <c r="D118" s="44" t="s">
        <v>244</v>
      </c>
      <c r="E118" s="45">
        <v>0</v>
      </c>
      <c r="F118" s="48" t="s">
        <v>2063</v>
      </c>
      <c r="G118" s="10"/>
      <c r="H118" s="60"/>
      <c r="I118" s="60"/>
      <c r="J118" s="10"/>
      <c r="K118" s="10"/>
      <c r="L118" s="10"/>
      <c r="M118" s="10"/>
      <c r="N118" s="10"/>
      <c r="O118" s="10"/>
      <c r="P118" s="18"/>
      <c r="Q118" s="18"/>
      <c r="R118" s="18"/>
    </row>
    <row r="119" spans="4:18" ht="14.45" customHeight="1" x14ac:dyDescent="0.25">
      <c r="D119" s="44" t="s">
        <v>245</v>
      </c>
      <c r="E119" s="45">
        <v>0</v>
      </c>
      <c r="F119" s="48" t="s">
        <v>2063</v>
      </c>
      <c r="G119" s="10"/>
      <c r="H119" s="60"/>
      <c r="I119" s="60"/>
      <c r="J119" s="10"/>
      <c r="K119" s="10"/>
      <c r="L119" s="10"/>
      <c r="M119" s="10"/>
      <c r="N119" s="10"/>
      <c r="O119" s="10"/>
      <c r="P119" s="18"/>
      <c r="Q119" s="18"/>
      <c r="R119" s="18"/>
    </row>
    <row r="120" spans="4:18" ht="14.45" customHeight="1" x14ac:dyDescent="0.25">
      <c r="D120" s="44" t="s">
        <v>90</v>
      </c>
      <c r="E120" s="45">
        <v>0</v>
      </c>
      <c r="F120" s="48" t="s">
        <v>2063</v>
      </c>
      <c r="G120" s="10"/>
      <c r="H120" s="60"/>
      <c r="I120" s="60"/>
      <c r="J120" s="10"/>
      <c r="K120" s="10"/>
      <c r="L120" s="10"/>
      <c r="M120" s="10"/>
      <c r="N120" s="10"/>
      <c r="O120" s="10"/>
      <c r="P120" s="18"/>
      <c r="Q120" s="18"/>
      <c r="R120" s="18"/>
    </row>
    <row r="121" spans="4:18" ht="14.45" customHeight="1" x14ac:dyDescent="0.25">
      <c r="D121" s="44" t="s">
        <v>117</v>
      </c>
      <c r="E121" s="45">
        <v>0</v>
      </c>
      <c r="F121" s="48" t="s">
        <v>2063</v>
      </c>
      <c r="G121" s="10"/>
      <c r="H121" s="60"/>
      <c r="I121" s="60"/>
      <c r="J121" s="10"/>
      <c r="K121" s="10"/>
      <c r="L121" s="10"/>
      <c r="M121" s="10"/>
      <c r="N121" s="10"/>
      <c r="O121" s="10"/>
      <c r="P121" s="18"/>
      <c r="Q121" s="18"/>
      <c r="R121" s="18"/>
    </row>
    <row r="122" spans="4:18" ht="14.45" customHeight="1" x14ac:dyDescent="0.25">
      <c r="D122" s="44" t="s">
        <v>92</v>
      </c>
      <c r="E122" s="45">
        <v>0</v>
      </c>
      <c r="F122" s="48" t="s">
        <v>2063</v>
      </c>
      <c r="G122" s="10"/>
      <c r="H122" s="10"/>
      <c r="I122" s="10"/>
      <c r="J122" s="10"/>
      <c r="K122" s="10"/>
      <c r="L122" s="10"/>
      <c r="M122" s="10"/>
      <c r="N122" s="10"/>
      <c r="O122" s="10"/>
      <c r="P122" s="18"/>
      <c r="Q122" s="18"/>
      <c r="R122" s="18"/>
    </row>
    <row r="123" spans="4:18" ht="14.45" customHeight="1" x14ac:dyDescent="0.25">
      <c r="D123" s="44" t="s">
        <v>246</v>
      </c>
      <c r="E123" s="45" t="e">
        <v>#REF!</v>
      </c>
      <c r="F123" s="48" t="e">
        <v>#REF!</v>
      </c>
      <c r="G123" s="10"/>
      <c r="H123" s="10"/>
      <c r="I123" s="10"/>
      <c r="J123" s="10"/>
      <c r="K123" s="10"/>
      <c r="L123" s="10"/>
      <c r="M123" s="10"/>
    </row>
    <row r="124" spans="4:18" ht="9" customHeight="1" x14ac:dyDescent="0.25">
      <c r="E124" s="58"/>
      <c r="F124" s="50"/>
      <c r="G124" s="27"/>
      <c r="H124" s="27"/>
      <c r="I124" s="27"/>
      <c r="J124" s="27"/>
      <c r="K124" s="27"/>
      <c r="L124" s="27"/>
      <c r="M124" s="27"/>
      <c r="N124" s="27"/>
    </row>
    <row r="125" spans="4:18" ht="14.45" customHeight="1" x14ac:dyDescent="0.25">
      <c r="D125" s="28" t="s">
        <v>212</v>
      </c>
      <c r="E125" s="63" t="e">
        <v>#REF!</v>
      </c>
      <c r="F125" s="59" t="e">
        <v>#REF!</v>
      </c>
    </row>
    <row r="126" spans="4:18" ht="9" customHeight="1" x14ac:dyDescent="0.25">
      <c r="E126" s="54"/>
      <c r="F126" s="56"/>
    </row>
    <row r="129" spans="4:23" ht="30" customHeight="1" x14ac:dyDescent="0.25">
      <c r="E129" s="157" t="s">
        <v>247</v>
      </c>
      <c r="F129" s="158"/>
      <c r="G129" s="32"/>
      <c r="H129" s="15"/>
      <c r="I129" s="15"/>
      <c r="J129" s="15"/>
      <c r="K129" s="15"/>
      <c r="L129" s="37"/>
      <c r="M129" s="13"/>
      <c r="N129" s="13"/>
      <c r="O129" s="13"/>
      <c r="P129" s="11"/>
      <c r="Q129" s="11"/>
      <c r="R129" s="11"/>
    </row>
    <row r="130" spans="4:23" ht="15.6" customHeight="1" x14ac:dyDescent="0.25">
      <c r="D130" s="17"/>
      <c r="E130" s="35" t="s">
        <v>236</v>
      </c>
      <c r="F130" s="36" t="s">
        <v>211</v>
      </c>
      <c r="H130" s="38"/>
      <c r="I130" s="38"/>
      <c r="K130" s="38"/>
      <c r="L130" s="38"/>
      <c r="M130" s="16"/>
      <c r="N130" s="16"/>
      <c r="P130" s="20"/>
      <c r="Q130" s="21"/>
    </row>
    <row r="131" spans="4:23" ht="9" customHeight="1" x14ac:dyDescent="0.25">
      <c r="E131" s="51"/>
      <c r="F131" s="52"/>
      <c r="N131" s="14"/>
      <c r="O131" s="10"/>
      <c r="P131" s="22"/>
      <c r="Q131" s="22"/>
      <c r="R131" s="23"/>
    </row>
    <row r="132" spans="4:23" ht="14.45" customHeight="1" x14ac:dyDescent="0.25">
      <c r="D132" s="44" t="s">
        <v>95</v>
      </c>
      <c r="E132" s="45">
        <v>0</v>
      </c>
      <c r="F132" s="48" t="s">
        <v>2063</v>
      </c>
      <c r="G132" s="10"/>
      <c r="H132" s="10"/>
      <c r="I132" s="26"/>
      <c r="J132" s="26"/>
      <c r="K132" s="26"/>
      <c r="L132" s="26"/>
      <c r="M132" s="26"/>
      <c r="N132" s="26"/>
      <c r="O132" s="26"/>
      <c r="P132" s="26"/>
      <c r="Q132" s="26"/>
      <c r="R132" s="26"/>
      <c r="S132" s="26"/>
      <c r="T132" s="26"/>
      <c r="U132" s="26"/>
      <c r="V132" s="26"/>
      <c r="W132" s="26"/>
    </row>
    <row r="133" spans="4:23" ht="14.45" customHeight="1" x14ac:dyDescent="0.25">
      <c r="D133" s="44" t="s">
        <v>96</v>
      </c>
      <c r="E133" s="45">
        <v>0</v>
      </c>
      <c r="F133" s="48" t="s">
        <v>2063</v>
      </c>
      <c r="G133" s="10"/>
      <c r="H133" s="10"/>
      <c r="I133" s="10"/>
      <c r="J133" s="10"/>
      <c r="K133" s="10"/>
      <c r="L133" s="10"/>
      <c r="M133" s="10"/>
      <c r="N133" s="10"/>
      <c r="O133" s="10"/>
      <c r="P133" s="18"/>
      <c r="Q133" s="18"/>
      <c r="R133" s="18"/>
    </row>
    <row r="134" spans="4:23" ht="14.45" customHeight="1" x14ac:dyDescent="0.25">
      <c r="D134" s="44" t="s">
        <v>97</v>
      </c>
      <c r="E134" s="45">
        <v>0</v>
      </c>
      <c r="F134" s="48" t="s">
        <v>2063</v>
      </c>
      <c r="G134" s="10"/>
      <c r="H134" s="16"/>
      <c r="I134" s="60"/>
      <c r="J134" s="10"/>
      <c r="K134" s="10"/>
      <c r="L134" s="10"/>
      <c r="M134" s="10"/>
      <c r="N134" s="10"/>
      <c r="O134" s="10"/>
      <c r="P134" s="18"/>
      <c r="Q134" s="18"/>
      <c r="R134" s="18"/>
    </row>
    <row r="135" spans="4:23" ht="14.45" customHeight="1" x14ac:dyDescent="0.25">
      <c r="D135" s="44" t="s">
        <v>98</v>
      </c>
      <c r="E135" s="45">
        <v>0</v>
      </c>
      <c r="F135" s="48" t="s">
        <v>2063</v>
      </c>
      <c r="G135" s="10"/>
      <c r="H135" s="60"/>
      <c r="I135" s="60"/>
      <c r="J135" s="10"/>
      <c r="K135" s="10"/>
      <c r="L135" s="10"/>
      <c r="M135" s="10"/>
      <c r="N135" s="10"/>
      <c r="O135" s="10"/>
      <c r="P135" s="18"/>
      <c r="Q135" s="18"/>
      <c r="R135" s="18"/>
    </row>
    <row r="136" spans="4:23" ht="14.45" customHeight="1" x14ac:dyDescent="0.25">
      <c r="D136" s="44" t="s">
        <v>99</v>
      </c>
      <c r="E136" s="45">
        <v>0</v>
      </c>
      <c r="F136" s="48" t="s">
        <v>2063</v>
      </c>
      <c r="G136" s="10"/>
      <c r="H136" s="60"/>
      <c r="I136" s="60"/>
      <c r="J136" s="10"/>
      <c r="K136" s="10"/>
      <c r="L136" s="10"/>
      <c r="M136" s="10"/>
      <c r="N136" s="10"/>
      <c r="O136" s="10"/>
      <c r="P136" s="18"/>
      <c r="Q136" s="18"/>
      <c r="R136" s="18"/>
    </row>
    <row r="137" spans="4:23" ht="14.45" customHeight="1" x14ac:dyDescent="0.25">
      <c r="D137" s="44" t="s">
        <v>100</v>
      </c>
      <c r="E137" s="45">
        <v>0</v>
      </c>
      <c r="F137" s="48" t="s">
        <v>2063</v>
      </c>
      <c r="G137" s="10"/>
      <c r="H137" s="60"/>
      <c r="I137" s="60"/>
      <c r="J137" s="10"/>
      <c r="K137" s="10"/>
      <c r="L137" s="10"/>
      <c r="M137" s="10"/>
      <c r="N137" s="10"/>
      <c r="O137" s="10"/>
      <c r="P137" s="18"/>
      <c r="Q137" s="18"/>
      <c r="R137" s="18"/>
    </row>
    <row r="138" spans="4:23" ht="14.45" customHeight="1" x14ac:dyDescent="0.25">
      <c r="D138" s="44" t="s">
        <v>101</v>
      </c>
      <c r="E138" s="45">
        <v>0</v>
      </c>
      <c r="F138" s="48" t="s">
        <v>2063</v>
      </c>
      <c r="G138" s="10"/>
      <c r="H138" s="60"/>
      <c r="I138" s="60"/>
      <c r="J138" s="10"/>
      <c r="K138" s="10"/>
      <c r="L138" s="10"/>
      <c r="M138" s="10"/>
      <c r="N138" s="10"/>
      <c r="O138" s="10"/>
      <c r="P138" s="18"/>
      <c r="Q138" s="18"/>
      <c r="R138" s="18"/>
    </row>
    <row r="139" spans="4:23" ht="14.45" customHeight="1" x14ac:dyDescent="0.25">
      <c r="D139" s="44" t="s">
        <v>102</v>
      </c>
      <c r="E139" s="45">
        <v>0</v>
      </c>
      <c r="F139" s="48" t="s">
        <v>2063</v>
      </c>
      <c r="G139" s="10"/>
      <c r="H139" s="60"/>
      <c r="I139" s="60"/>
      <c r="J139" s="10"/>
      <c r="K139" s="10"/>
      <c r="L139" s="10"/>
      <c r="M139" s="10"/>
      <c r="N139" s="10"/>
      <c r="O139" s="10"/>
      <c r="P139" s="18"/>
      <c r="Q139" s="18"/>
      <c r="R139" s="18"/>
    </row>
    <row r="140" spans="4:23" ht="14.45" customHeight="1" x14ac:dyDescent="0.25">
      <c r="D140" s="44" t="s">
        <v>103</v>
      </c>
      <c r="E140" s="45">
        <v>0</v>
      </c>
      <c r="F140" s="48" t="s">
        <v>2063</v>
      </c>
      <c r="G140" s="10"/>
      <c r="H140" s="10"/>
      <c r="I140" s="10"/>
      <c r="J140" s="10"/>
      <c r="K140" s="10"/>
      <c r="L140" s="10"/>
      <c r="M140" s="10"/>
      <c r="N140" s="10"/>
      <c r="O140" s="10"/>
      <c r="P140" s="18"/>
      <c r="Q140" s="18"/>
      <c r="R140" s="18"/>
    </row>
    <row r="141" spans="4:23" ht="14.45" customHeight="1" x14ac:dyDescent="0.25">
      <c r="D141" s="44" t="s">
        <v>104</v>
      </c>
      <c r="E141" s="45">
        <v>0</v>
      </c>
      <c r="F141" s="48" t="s">
        <v>2063</v>
      </c>
      <c r="G141" s="10"/>
      <c r="H141" s="10"/>
      <c r="I141" s="10"/>
      <c r="J141" s="10"/>
      <c r="K141" s="10"/>
      <c r="L141" s="10"/>
      <c r="M141" s="10"/>
    </row>
    <row r="142" spans="4:23" ht="9" customHeight="1" x14ac:dyDescent="0.25">
      <c r="E142" s="58"/>
      <c r="F142" s="50"/>
      <c r="G142" s="27"/>
      <c r="H142" s="27"/>
      <c r="I142" s="27"/>
      <c r="J142" s="27"/>
      <c r="K142" s="27"/>
      <c r="L142" s="27"/>
      <c r="M142" s="27"/>
      <c r="N142" s="27"/>
    </row>
    <row r="143" spans="4:23" ht="14.45" customHeight="1" x14ac:dyDescent="0.25">
      <c r="D143" s="28" t="s">
        <v>212</v>
      </c>
      <c r="E143" s="63">
        <v>0</v>
      </c>
      <c r="F143" s="59" t="s">
        <v>2063</v>
      </c>
    </row>
    <row r="144" spans="4:23" ht="9" customHeight="1" x14ac:dyDescent="0.25">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47" priority="3" operator="equal">
      <formula>"No"</formula>
    </cfRule>
    <cfRule type="cellIs" dxfId="346" priority="4" operator="equal">
      <formula>"Yes"</formula>
    </cfRule>
  </conditionalFormatting>
  <conditionalFormatting sqref="B29">
    <cfRule type="cellIs" dxfId="345" priority="5" operator="equal">
      <formula>"No"</formula>
    </cfRule>
    <cfRule type="cellIs" dxfId="344" priority="6" operator="equal">
      <formula>"Yes"</formula>
    </cfRule>
  </conditionalFormatting>
  <conditionalFormatting sqref="B44">
    <cfRule type="cellIs" dxfId="343" priority="11" operator="equal">
      <formula>"No"</formula>
    </cfRule>
    <cfRule type="cellIs" dxfId="342" priority="12" operator="equal">
      <formula>"Yes"</formula>
    </cfRule>
  </conditionalFormatting>
  <conditionalFormatting sqref="B77">
    <cfRule type="cellIs" dxfId="341" priority="1" operator="equal">
      <formula>"No"</formula>
    </cfRule>
    <cfRule type="cellIs" dxfId="34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6EBBF-7B2D-4FF2-B9AE-C15D7FB4D37E}">
  <sheetPr codeName="Sheet43"/>
  <dimension ref="A1:AI144"/>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t="e">
        <v>#N/A</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273</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2</v>
      </c>
      <c r="F17" s="46">
        <v>0.5</v>
      </c>
      <c r="G17" s="47"/>
      <c r="H17" s="53">
        <v>255</v>
      </c>
      <c r="I17" s="53">
        <v>29</v>
      </c>
      <c r="J17" s="47"/>
      <c r="K17" s="46" t="s">
        <v>2063</v>
      </c>
      <c r="L17" s="48">
        <v>1</v>
      </c>
      <c r="M17" s="14"/>
      <c r="N17" s="14"/>
      <c r="O17" s="10"/>
      <c r="P17" s="76">
        <v>0</v>
      </c>
      <c r="Q17" s="76">
        <v>2</v>
      </c>
      <c r="R17" s="5">
        <v>2</v>
      </c>
      <c r="S17" s="71"/>
      <c r="T17" s="71"/>
      <c r="AA17" s="73" t="s">
        <v>219</v>
      </c>
      <c r="AB17" s="75">
        <v>44743</v>
      </c>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76">
        <v>0</v>
      </c>
      <c r="S18" s="71"/>
      <c r="T18" s="71"/>
      <c r="AA18" s="73" t="s">
        <v>220</v>
      </c>
      <c r="AB18" s="75">
        <v>44774</v>
      </c>
    </row>
    <row r="19" spans="1:28" ht="14.45" customHeight="1" x14ac:dyDescent="0.25">
      <c r="A19" s="23"/>
      <c r="D19" s="44" t="s">
        <v>126</v>
      </c>
      <c r="E19" s="45">
        <v>2</v>
      </c>
      <c r="F19" s="46">
        <v>0.5</v>
      </c>
      <c r="G19" s="47"/>
      <c r="H19" s="53">
        <v>60</v>
      </c>
      <c r="I19" s="53">
        <v>2</v>
      </c>
      <c r="J19" s="47"/>
      <c r="K19" s="46" t="s">
        <v>2063</v>
      </c>
      <c r="L19" s="48">
        <v>1</v>
      </c>
      <c r="M19" s="14"/>
      <c r="N19" s="14"/>
      <c r="O19" s="10"/>
      <c r="P19" s="76">
        <v>0</v>
      </c>
      <c r="Q19" s="76">
        <v>2</v>
      </c>
      <c r="R19" s="5">
        <v>2</v>
      </c>
      <c r="S19" s="71"/>
      <c r="T19" s="71"/>
      <c r="AA19" s="73" t="s">
        <v>221</v>
      </c>
      <c r="AB19" s="75">
        <v>44805</v>
      </c>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t="s">
        <v>222</v>
      </c>
      <c r="AB20" s="75">
        <v>44835</v>
      </c>
    </row>
    <row r="21" spans="1:28" ht="9" customHeight="1" x14ac:dyDescent="0.25">
      <c r="A21" s="25"/>
      <c r="D21" s="29"/>
      <c r="E21" s="49"/>
      <c r="F21" s="14"/>
      <c r="G21" s="10"/>
      <c r="H21" s="10"/>
      <c r="I21" s="10"/>
      <c r="J21" s="10"/>
      <c r="K21" s="14"/>
      <c r="L21" s="50"/>
      <c r="M21" s="14"/>
      <c r="N21" s="14"/>
      <c r="O21" s="10"/>
      <c r="P21" s="5"/>
      <c r="Q21" s="5"/>
      <c r="R21" s="5"/>
      <c r="S21" s="71"/>
      <c r="T21" s="71"/>
      <c r="AA21" s="73" t="s">
        <v>223</v>
      </c>
      <c r="AB21" s="75">
        <v>44866</v>
      </c>
    </row>
    <row r="22" spans="1:28" ht="14.45" customHeight="1" x14ac:dyDescent="0.25">
      <c r="A22" s="25"/>
      <c r="D22" s="28" t="s">
        <v>212</v>
      </c>
      <c r="E22" s="63">
        <v>4</v>
      </c>
      <c r="F22" s="64">
        <v>1</v>
      </c>
      <c r="G22" s="65"/>
      <c r="H22" s="65">
        <v>315</v>
      </c>
      <c r="I22" s="65">
        <v>31</v>
      </c>
      <c r="J22" s="65"/>
      <c r="K22" s="64" t="s">
        <v>2063</v>
      </c>
      <c r="L22" s="66">
        <v>1</v>
      </c>
      <c r="M22" s="14"/>
      <c r="N22" s="14"/>
      <c r="O22" s="10"/>
      <c r="P22" s="5">
        <v>0</v>
      </c>
      <c r="Q22" s="5">
        <v>4</v>
      </c>
      <c r="R22" s="5">
        <v>4</v>
      </c>
      <c r="S22" s="71"/>
      <c r="T22" s="71"/>
      <c r="AA22" s="73" t="s">
        <v>224</v>
      </c>
      <c r="AB22" s="75">
        <v>44896</v>
      </c>
    </row>
    <row r="23" spans="1:28" ht="9" customHeight="1" x14ac:dyDescent="0.25">
      <c r="A23" s="25"/>
      <c r="E23" s="54"/>
      <c r="F23" s="55"/>
      <c r="G23" s="55"/>
      <c r="H23" s="55"/>
      <c r="I23" s="55"/>
      <c r="J23" s="55"/>
      <c r="K23" s="55"/>
      <c r="L23" s="56"/>
      <c r="P23" s="71"/>
      <c r="Q23" s="71"/>
      <c r="R23" s="71"/>
      <c r="S23" s="71"/>
      <c r="T23" s="71"/>
      <c r="AA23" s="73" t="s">
        <v>225</v>
      </c>
      <c r="AB23" s="75">
        <v>44927</v>
      </c>
    </row>
    <row r="24" spans="1:28" x14ac:dyDescent="0.25">
      <c r="A24" s="25"/>
      <c r="P24" s="71"/>
      <c r="Q24" s="71"/>
      <c r="R24" s="71"/>
      <c r="S24" s="71"/>
      <c r="T24" s="71"/>
      <c r="AA24" s="73" t="s">
        <v>226</v>
      </c>
      <c r="AB24" s="75">
        <v>44958</v>
      </c>
    </row>
    <row r="25" spans="1:28" x14ac:dyDescent="0.25">
      <c r="A25" s="25"/>
      <c r="AA25" s="73" t="s">
        <v>227</v>
      </c>
      <c r="AB25" s="75">
        <v>44986</v>
      </c>
    </row>
    <row r="26" spans="1:28" x14ac:dyDescent="0.25">
      <c r="A26" s="25"/>
      <c r="AA26" s="73" t="s">
        <v>228</v>
      </c>
      <c r="AB26" s="75">
        <v>45017</v>
      </c>
    </row>
    <row r="27" spans="1:28" ht="20.100000000000001" customHeight="1" x14ac:dyDescent="0.25">
      <c r="C27" s="40"/>
      <c r="D27" s="40"/>
      <c r="AA27" s="73" t="s">
        <v>229</v>
      </c>
      <c r="AB27" s="75">
        <v>45047</v>
      </c>
    </row>
    <row r="28" spans="1:28" ht="6" customHeight="1" x14ac:dyDescent="0.25">
      <c r="AA28" s="73" t="s">
        <v>230</v>
      </c>
      <c r="AB28" s="75">
        <v>45078</v>
      </c>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4</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4</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4:35" ht="15.6" customHeight="1" x14ac:dyDescent="0.25">
      <c r="D97" s="17"/>
      <c r="E97" s="35" t="s">
        <v>236</v>
      </c>
      <c r="F97" s="36" t="s">
        <v>211</v>
      </c>
      <c r="H97" s="38"/>
      <c r="I97" s="38"/>
      <c r="K97" s="38"/>
      <c r="L97" s="38"/>
      <c r="M97" s="17"/>
      <c r="N97" s="35" t="s">
        <v>236</v>
      </c>
      <c r="O97" s="36" t="s">
        <v>211</v>
      </c>
      <c r="P97" s="20"/>
      <c r="Q97" s="21"/>
    </row>
    <row r="98" spans="4:35" ht="9" customHeight="1" x14ac:dyDescent="0.25">
      <c r="E98" s="51"/>
      <c r="F98" s="52"/>
      <c r="N98" s="51"/>
      <c r="O98" s="52"/>
      <c r="P98" s="22"/>
      <c r="Q98" s="22"/>
      <c r="R98" s="23"/>
    </row>
    <row r="99" spans="4:35" ht="14.45" customHeight="1" x14ac:dyDescent="0.2">
      <c r="D99" s="44" t="s">
        <v>69</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4:35" ht="14.45" customHeight="1" x14ac:dyDescent="0.2">
      <c r="D100" s="44" t="s">
        <v>70</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4: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4: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4: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4:35" ht="14.45" customHeight="1" x14ac:dyDescent="0.25">
      <c r="D104" s="44" t="s">
        <v>59</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4:35" ht="14.45" customHeight="1" x14ac:dyDescent="0.25">
      <c r="D105" s="44" t="s">
        <v>75</v>
      </c>
      <c r="E105" s="45">
        <v>0</v>
      </c>
      <c r="F105" s="48" t="s">
        <v>2063</v>
      </c>
      <c r="G105" s="10"/>
      <c r="H105" s="60"/>
      <c r="I105" s="60"/>
      <c r="J105" s="10"/>
      <c r="K105" s="10"/>
      <c r="L105" s="10"/>
      <c r="N105" s="54"/>
      <c r="O105" s="56"/>
      <c r="P105" s="18"/>
      <c r="Q105" s="18"/>
      <c r="R105" s="18"/>
    </row>
    <row r="106" spans="4:35" ht="14.45" customHeight="1" x14ac:dyDescent="0.25">
      <c r="D106" s="44" t="s">
        <v>76</v>
      </c>
      <c r="E106" s="45">
        <v>0</v>
      </c>
      <c r="F106" s="48" t="s">
        <v>2063</v>
      </c>
      <c r="G106" s="10"/>
      <c r="H106" s="60"/>
      <c r="I106" s="60"/>
      <c r="J106" s="10"/>
      <c r="K106" s="10"/>
      <c r="L106" s="10"/>
      <c r="M106" s="10"/>
      <c r="N106" s="10"/>
      <c r="O106" s="10"/>
      <c r="P106" s="18"/>
      <c r="Q106" s="18"/>
      <c r="R106" s="18"/>
    </row>
    <row r="107" spans="4:35" ht="14.45" customHeight="1" x14ac:dyDescent="0.25">
      <c r="D107" s="44" t="s">
        <v>77</v>
      </c>
      <c r="E107" s="45">
        <v>0</v>
      </c>
      <c r="F107" s="48" t="s">
        <v>2063</v>
      </c>
      <c r="G107" s="10"/>
      <c r="H107" s="10"/>
      <c r="I107" s="10"/>
      <c r="J107" s="10"/>
      <c r="K107" s="10"/>
      <c r="L107" s="10"/>
      <c r="M107" s="10"/>
      <c r="N107" s="10"/>
      <c r="O107" s="10"/>
      <c r="P107" s="18"/>
      <c r="Q107" s="18"/>
      <c r="R107" s="18"/>
    </row>
    <row r="108" spans="4:35" ht="14.45" customHeight="1" x14ac:dyDescent="0.25">
      <c r="D108" s="44" t="s">
        <v>78</v>
      </c>
      <c r="E108" s="45">
        <v>0</v>
      </c>
      <c r="F108" s="48" t="s">
        <v>2063</v>
      </c>
      <c r="G108" s="10"/>
      <c r="H108" s="10"/>
      <c r="I108" s="10"/>
      <c r="J108" s="10"/>
      <c r="K108" s="10"/>
      <c r="L108" s="10"/>
      <c r="M108" s="10"/>
    </row>
    <row r="109" spans="4:35" ht="14.45" customHeight="1" x14ac:dyDescent="0.25">
      <c r="D109" s="44" t="s">
        <v>79</v>
      </c>
      <c r="E109" s="45">
        <v>0</v>
      </c>
      <c r="F109" s="48" t="s">
        <v>2063</v>
      </c>
      <c r="G109" s="10"/>
      <c r="H109" s="10"/>
      <c r="I109" s="10"/>
      <c r="J109" s="10"/>
      <c r="K109" s="10"/>
      <c r="L109" s="10"/>
      <c r="M109" s="10"/>
      <c r="N109" s="10"/>
      <c r="O109" s="10"/>
      <c r="P109" s="18"/>
      <c r="Q109" s="18"/>
      <c r="R109" s="18"/>
    </row>
    <row r="110" spans="4:35" ht="14.45" customHeight="1" x14ac:dyDescent="0.25">
      <c r="D110" s="44" t="s">
        <v>80</v>
      </c>
      <c r="E110" s="45">
        <v>0</v>
      </c>
      <c r="F110" s="48" t="s">
        <v>2063</v>
      </c>
      <c r="G110" s="10"/>
      <c r="H110" s="16"/>
      <c r="I110" s="60"/>
      <c r="J110" s="10"/>
      <c r="K110" s="10"/>
      <c r="L110" s="10"/>
      <c r="M110" s="10"/>
      <c r="N110" s="10"/>
      <c r="O110" s="10"/>
      <c r="P110" s="18"/>
      <c r="Q110" s="18"/>
      <c r="R110" s="18"/>
    </row>
    <row r="111" spans="4:35" ht="14.45" customHeight="1" x14ac:dyDescent="0.25">
      <c r="D111" s="44" t="s">
        <v>81</v>
      </c>
      <c r="E111" s="45">
        <v>0</v>
      </c>
      <c r="F111" s="48" t="s">
        <v>2063</v>
      </c>
      <c r="G111" s="10"/>
      <c r="H111" s="60"/>
      <c r="I111" s="60"/>
      <c r="J111" s="10"/>
      <c r="K111" s="10"/>
      <c r="L111" s="10"/>
      <c r="M111" s="10"/>
      <c r="N111" s="10"/>
      <c r="O111" s="10"/>
      <c r="P111" s="18"/>
      <c r="Q111" s="18"/>
      <c r="R111" s="18"/>
    </row>
    <row r="112" spans="4:35" ht="14.45" customHeight="1" x14ac:dyDescent="0.25">
      <c r="D112" s="44" t="s">
        <v>82</v>
      </c>
      <c r="E112" s="45">
        <v>0</v>
      </c>
      <c r="F112" s="48" t="s">
        <v>2063</v>
      </c>
      <c r="G112" s="10"/>
      <c r="H112" s="60"/>
      <c r="I112" s="60"/>
      <c r="J112" s="10"/>
      <c r="K112" s="10"/>
      <c r="L112" s="10"/>
      <c r="M112" s="10"/>
      <c r="N112" s="10"/>
      <c r="O112" s="10"/>
      <c r="P112" s="18"/>
      <c r="Q112" s="18"/>
      <c r="R112" s="18"/>
    </row>
    <row r="113" spans="4:18" ht="14.45" customHeight="1" x14ac:dyDescent="0.25">
      <c r="D113" s="44" t="s">
        <v>83</v>
      </c>
      <c r="E113" s="45">
        <v>0</v>
      </c>
      <c r="F113" s="48" t="s">
        <v>2063</v>
      </c>
      <c r="G113" s="10"/>
      <c r="H113" s="60"/>
      <c r="I113" s="60"/>
      <c r="J113" s="10"/>
      <c r="K113" s="10"/>
      <c r="L113" s="10"/>
      <c r="M113" s="10"/>
      <c r="N113" s="10"/>
      <c r="O113" s="10"/>
      <c r="P113" s="18"/>
      <c r="Q113" s="18"/>
      <c r="R113" s="18"/>
    </row>
    <row r="114" spans="4:18" ht="14.45" customHeight="1" x14ac:dyDescent="0.25">
      <c r="D114" s="44" t="s">
        <v>84</v>
      </c>
      <c r="E114" s="45">
        <v>0</v>
      </c>
      <c r="F114" s="48" t="s">
        <v>2063</v>
      </c>
      <c r="G114" s="10"/>
      <c r="H114" s="60"/>
      <c r="I114" s="60"/>
      <c r="J114" s="10"/>
      <c r="K114" s="10"/>
      <c r="L114" s="10"/>
      <c r="M114" s="10"/>
      <c r="N114" s="10"/>
      <c r="O114" s="10"/>
      <c r="P114" s="18"/>
      <c r="Q114" s="18"/>
      <c r="R114" s="18"/>
    </row>
    <row r="115" spans="4:18" ht="14.45" customHeight="1" x14ac:dyDescent="0.25">
      <c r="D115" s="44" t="s">
        <v>85</v>
      </c>
      <c r="E115" s="45">
        <v>0</v>
      </c>
      <c r="F115" s="48" t="s">
        <v>2063</v>
      </c>
      <c r="G115" s="10"/>
      <c r="H115" s="60"/>
      <c r="I115" s="60"/>
      <c r="J115" s="10"/>
      <c r="K115" s="10"/>
      <c r="L115" s="10"/>
      <c r="M115" s="10"/>
      <c r="N115" s="10"/>
      <c r="O115" s="10"/>
      <c r="P115" s="18"/>
      <c r="Q115" s="18"/>
      <c r="R115" s="18"/>
    </row>
    <row r="116" spans="4:18" ht="14.45" customHeight="1" x14ac:dyDescent="0.25">
      <c r="D116" s="44" t="s">
        <v>86</v>
      </c>
      <c r="E116" s="45">
        <v>0</v>
      </c>
      <c r="F116" s="48" t="s">
        <v>2063</v>
      </c>
      <c r="G116" s="10"/>
      <c r="H116" s="60"/>
      <c r="I116" s="60"/>
      <c r="J116" s="10"/>
      <c r="K116" s="10"/>
      <c r="L116" s="10"/>
      <c r="M116" s="10"/>
    </row>
    <row r="117" spans="4:18" ht="14.45" customHeight="1" x14ac:dyDescent="0.25">
      <c r="D117" s="44" t="s">
        <v>243</v>
      </c>
      <c r="E117" s="45">
        <v>0</v>
      </c>
      <c r="F117" s="48" t="s">
        <v>2063</v>
      </c>
      <c r="G117" s="10"/>
      <c r="H117" s="60"/>
      <c r="I117" s="60"/>
      <c r="J117" s="10"/>
      <c r="K117" s="10"/>
      <c r="L117" s="10"/>
      <c r="M117" s="10"/>
    </row>
    <row r="118" spans="4:18" ht="14.45" customHeight="1" x14ac:dyDescent="0.25">
      <c r="D118" s="44" t="s">
        <v>244</v>
      </c>
      <c r="E118" s="45">
        <v>0</v>
      </c>
      <c r="F118" s="48" t="s">
        <v>2063</v>
      </c>
      <c r="G118" s="10"/>
      <c r="H118" s="60"/>
      <c r="I118" s="60"/>
      <c r="J118" s="10"/>
      <c r="K118" s="10"/>
      <c r="L118" s="10"/>
      <c r="M118" s="10"/>
      <c r="N118" s="10"/>
      <c r="O118" s="10"/>
      <c r="P118" s="18"/>
      <c r="Q118" s="18"/>
      <c r="R118" s="18"/>
    </row>
    <row r="119" spans="4:18" ht="14.45" customHeight="1" x14ac:dyDescent="0.25">
      <c r="D119" s="44" t="s">
        <v>245</v>
      </c>
      <c r="E119" s="45">
        <v>0</v>
      </c>
      <c r="F119" s="48" t="s">
        <v>2063</v>
      </c>
      <c r="G119" s="10"/>
      <c r="H119" s="60"/>
      <c r="I119" s="60"/>
      <c r="J119" s="10"/>
      <c r="K119" s="10"/>
      <c r="L119" s="10"/>
      <c r="M119" s="10"/>
      <c r="N119" s="10"/>
      <c r="O119" s="10"/>
      <c r="P119" s="18"/>
      <c r="Q119" s="18"/>
      <c r="R119" s="18"/>
    </row>
    <row r="120" spans="4:18" ht="14.45" customHeight="1" x14ac:dyDescent="0.25">
      <c r="D120" s="44" t="s">
        <v>90</v>
      </c>
      <c r="E120" s="45">
        <v>0</v>
      </c>
      <c r="F120" s="48" t="s">
        <v>2063</v>
      </c>
      <c r="G120" s="10"/>
      <c r="H120" s="60"/>
      <c r="I120" s="60"/>
      <c r="J120" s="10"/>
      <c r="K120" s="10"/>
      <c r="L120" s="10"/>
      <c r="M120" s="10"/>
      <c r="N120" s="10"/>
      <c r="O120" s="10"/>
      <c r="P120" s="18"/>
      <c r="Q120" s="18"/>
      <c r="R120" s="18"/>
    </row>
    <row r="121" spans="4:18" ht="14.45" customHeight="1" x14ac:dyDescent="0.25">
      <c r="D121" s="44" t="s">
        <v>117</v>
      </c>
      <c r="E121" s="45">
        <v>0</v>
      </c>
      <c r="F121" s="48" t="s">
        <v>2063</v>
      </c>
      <c r="G121" s="10"/>
      <c r="H121" s="60"/>
      <c r="I121" s="60"/>
      <c r="J121" s="10"/>
      <c r="K121" s="10"/>
      <c r="L121" s="10"/>
      <c r="M121" s="10"/>
      <c r="N121" s="10"/>
      <c r="O121" s="10"/>
      <c r="P121" s="18"/>
      <c r="Q121" s="18"/>
      <c r="R121" s="18"/>
    </row>
    <row r="122" spans="4:18" ht="14.45" customHeight="1" x14ac:dyDescent="0.25">
      <c r="D122" s="44" t="s">
        <v>92</v>
      </c>
      <c r="E122" s="45">
        <v>0</v>
      </c>
      <c r="F122" s="48" t="s">
        <v>2063</v>
      </c>
      <c r="G122" s="10"/>
      <c r="H122" s="10"/>
      <c r="I122" s="10"/>
      <c r="J122" s="10"/>
      <c r="K122" s="10"/>
      <c r="L122" s="10"/>
      <c r="M122" s="10"/>
      <c r="N122" s="10"/>
      <c r="O122" s="10"/>
      <c r="P122" s="18"/>
      <c r="Q122" s="18"/>
      <c r="R122" s="18"/>
    </row>
    <row r="123" spans="4:18" ht="14.45" customHeight="1" x14ac:dyDescent="0.25">
      <c r="D123" s="44" t="s">
        <v>246</v>
      </c>
      <c r="E123" s="45" t="e">
        <v>#REF!</v>
      </c>
      <c r="F123" s="48" t="e">
        <v>#REF!</v>
      </c>
      <c r="G123" s="10"/>
      <c r="H123" s="10"/>
      <c r="I123" s="10"/>
      <c r="J123" s="10"/>
      <c r="K123" s="10"/>
      <c r="L123" s="10"/>
      <c r="M123" s="10"/>
    </row>
    <row r="124" spans="4:18" ht="9" customHeight="1" x14ac:dyDescent="0.25">
      <c r="E124" s="58"/>
      <c r="F124" s="50"/>
      <c r="G124" s="27"/>
      <c r="H124" s="27"/>
      <c r="I124" s="27"/>
      <c r="J124" s="27"/>
      <c r="K124" s="27"/>
      <c r="L124" s="27"/>
      <c r="M124" s="27"/>
      <c r="N124" s="27"/>
    </row>
    <row r="125" spans="4:18" ht="14.45" customHeight="1" x14ac:dyDescent="0.25">
      <c r="D125" s="28" t="s">
        <v>212</v>
      </c>
      <c r="E125" s="63" t="e">
        <v>#REF!</v>
      </c>
      <c r="F125" s="59" t="e">
        <v>#REF!</v>
      </c>
    </row>
    <row r="126" spans="4:18" ht="9" customHeight="1" x14ac:dyDescent="0.25">
      <c r="E126" s="54"/>
      <c r="F126" s="56"/>
    </row>
    <row r="129" spans="4:23" ht="30" customHeight="1" x14ac:dyDescent="0.25">
      <c r="E129" s="157" t="s">
        <v>247</v>
      </c>
      <c r="F129" s="158"/>
      <c r="G129" s="32"/>
      <c r="H129" s="15"/>
      <c r="I129" s="15"/>
      <c r="J129" s="15"/>
      <c r="K129" s="15"/>
      <c r="L129" s="37"/>
      <c r="M129" s="13"/>
      <c r="N129" s="13"/>
      <c r="O129" s="13"/>
      <c r="P129" s="11"/>
      <c r="Q129" s="11"/>
      <c r="R129" s="11"/>
    </row>
    <row r="130" spans="4:23" ht="15.6" customHeight="1" x14ac:dyDescent="0.25">
      <c r="D130" s="17"/>
      <c r="E130" s="35" t="s">
        <v>236</v>
      </c>
      <c r="F130" s="36" t="s">
        <v>211</v>
      </c>
      <c r="H130" s="38"/>
      <c r="I130" s="38"/>
      <c r="K130" s="38"/>
      <c r="L130" s="38"/>
      <c r="M130" s="16"/>
      <c r="N130" s="16"/>
      <c r="P130" s="20"/>
      <c r="Q130" s="21"/>
    </row>
    <row r="131" spans="4:23" ht="9" customHeight="1" x14ac:dyDescent="0.25">
      <c r="E131" s="51"/>
      <c r="F131" s="52"/>
      <c r="N131" s="14"/>
      <c r="O131" s="10"/>
      <c r="P131" s="22"/>
      <c r="Q131" s="22"/>
      <c r="R131" s="23"/>
    </row>
    <row r="132" spans="4:23" ht="14.45" customHeight="1" x14ac:dyDescent="0.25">
      <c r="D132" s="44" t="s">
        <v>95</v>
      </c>
      <c r="E132" s="45">
        <v>0</v>
      </c>
      <c r="F132" s="48" t="s">
        <v>2063</v>
      </c>
      <c r="G132" s="10"/>
      <c r="H132" s="10"/>
      <c r="I132" s="26"/>
      <c r="J132" s="26"/>
      <c r="K132" s="26"/>
      <c r="L132" s="26"/>
      <c r="M132" s="26"/>
      <c r="N132" s="26"/>
      <c r="O132" s="26"/>
      <c r="P132" s="26"/>
      <c r="Q132" s="26"/>
      <c r="R132" s="26"/>
      <c r="S132" s="26"/>
      <c r="T132" s="26"/>
      <c r="U132" s="26"/>
      <c r="V132" s="26"/>
      <c r="W132" s="26"/>
    </row>
    <row r="133" spans="4:23" ht="14.45" customHeight="1" x14ac:dyDescent="0.25">
      <c r="D133" s="44" t="s">
        <v>96</v>
      </c>
      <c r="E133" s="45">
        <v>0</v>
      </c>
      <c r="F133" s="48" t="s">
        <v>2063</v>
      </c>
      <c r="G133" s="10"/>
      <c r="H133" s="10"/>
      <c r="I133" s="10"/>
      <c r="J133" s="10"/>
      <c r="K133" s="10"/>
      <c r="L133" s="10"/>
      <c r="M133" s="10"/>
      <c r="N133" s="10"/>
      <c r="O133" s="10"/>
      <c r="P133" s="18"/>
      <c r="Q133" s="18"/>
      <c r="R133" s="18"/>
    </row>
    <row r="134" spans="4:23" ht="14.45" customHeight="1" x14ac:dyDescent="0.25">
      <c r="D134" s="44" t="s">
        <v>97</v>
      </c>
      <c r="E134" s="45">
        <v>0</v>
      </c>
      <c r="F134" s="48" t="s">
        <v>2063</v>
      </c>
      <c r="G134" s="10"/>
      <c r="H134" s="16"/>
      <c r="I134" s="60"/>
      <c r="J134" s="10"/>
      <c r="K134" s="10"/>
      <c r="L134" s="10"/>
      <c r="M134" s="10"/>
      <c r="N134" s="10"/>
      <c r="O134" s="10"/>
      <c r="P134" s="18"/>
      <c r="Q134" s="18"/>
      <c r="R134" s="18"/>
    </row>
    <row r="135" spans="4:23" ht="14.45" customHeight="1" x14ac:dyDescent="0.25">
      <c r="D135" s="44" t="s">
        <v>98</v>
      </c>
      <c r="E135" s="45">
        <v>0</v>
      </c>
      <c r="F135" s="48" t="s">
        <v>2063</v>
      </c>
      <c r="G135" s="10"/>
      <c r="H135" s="60"/>
      <c r="I135" s="60"/>
      <c r="J135" s="10"/>
      <c r="K135" s="10"/>
      <c r="L135" s="10"/>
      <c r="M135" s="10"/>
      <c r="N135" s="10"/>
      <c r="O135" s="10"/>
      <c r="P135" s="18"/>
      <c r="Q135" s="18"/>
      <c r="R135" s="18"/>
    </row>
    <row r="136" spans="4:23" ht="14.45" customHeight="1" x14ac:dyDescent="0.25">
      <c r="D136" s="44" t="s">
        <v>99</v>
      </c>
      <c r="E136" s="45">
        <v>0</v>
      </c>
      <c r="F136" s="48" t="s">
        <v>2063</v>
      </c>
      <c r="G136" s="10"/>
      <c r="H136" s="60"/>
      <c r="I136" s="60"/>
      <c r="J136" s="10"/>
      <c r="K136" s="10"/>
      <c r="L136" s="10"/>
      <c r="M136" s="10"/>
      <c r="N136" s="10"/>
      <c r="O136" s="10"/>
      <c r="P136" s="18"/>
      <c r="Q136" s="18"/>
      <c r="R136" s="18"/>
    </row>
    <row r="137" spans="4:23" ht="14.45" customHeight="1" x14ac:dyDescent="0.25">
      <c r="D137" s="44" t="s">
        <v>100</v>
      </c>
      <c r="E137" s="45">
        <v>0</v>
      </c>
      <c r="F137" s="48" t="s">
        <v>2063</v>
      </c>
      <c r="G137" s="10"/>
      <c r="H137" s="60"/>
      <c r="I137" s="60"/>
      <c r="J137" s="10"/>
      <c r="K137" s="10"/>
      <c r="L137" s="10"/>
      <c r="M137" s="10"/>
      <c r="N137" s="10"/>
      <c r="O137" s="10"/>
      <c r="P137" s="18"/>
      <c r="Q137" s="18"/>
      <c r="R137" s="18"/>
    </row>
    <row r="138" spans="4:23" ht="14.45" customHeight="1" x14ac:dyDescent="0.25">
      <c r="D138" s="44" t="s">
        <v>101</v>
      </c>
      <c r="E138" s="45">
        <v>0</v>
      </c>
      <c r="F138" s="48" t="s">
        <v>2063</v>
      </c>
      <c r="G138" s="10"/>
      <c r="H138" s="60"/>
      <c r="I138" s="60"/>
      <c r="J138" s="10"/>
      <c r="K138" s="10"/>
      <c r="L138" s="10"/>
      <c r="M138" s="10"/>
      <c r="N138" s="10"/>
      <c r="O138" s="10"/>
      <c r="P138" s="18"/>
      <c r="Q138" s="18"/>
      <c r="R138" s="18"/>
    </row>
    <row r="139" spans="4:23" ht="14.45" customHeight="1" x14ac:dyDescent="0.25">
      <c r="D139" s="44" t="s">
        <v>102</v>
      </c>
      <c r="E139" s="45">
        <v>0</v>
      </c>
      <c r="F139" s="48" t="s">
        <v>2063</v>
      </c>
      <c r="G139" s="10"/>
      <c r="H139" s="60"/>
      <c r="I139" s="60"/>
      <c r="J139" s="10"/>
      <c r="K139" s="10"/>
      <c r="L139" s="10"/>
      <c r="M139" s="10"/>
      <c r="N139" s="10"/>
      <c r="O139" s="10"/>
      <c r="P139" s="18"/>
      <c r="Q139" s="18"/>
      <c r="R139" s="18"/>
    </row>
    <row r="140" spans="4:23" ht="14.45" customHeight="1" x14ac:dyDescent="0.25">
      <c r="D140" s="44" t="s">
        <v>103</v>
      </c>
      <c r="E140" s="45">
        <v>0</v>
      </c>
      <c r="F140" s="48" t="s">
        <v>2063</v>
      </c>
      <c r="G140" s="10"/>
      <c r="H140" s="10"/>
      <c r="I140" s="10"/>
      <c r="J140" s="10"/>
      <c r="K140" s="10"/>
      <c r="L140" s="10"/>
      <c r="M140" s="10"/>
      <c r="N140" s="10"/>
      <c r="O140" s="10"/>
      <c r="P140" s="18"/>
      <c r="Q140" s="18"/>
      <c r="R140" s="18"/>
    </row>
    <row r="141" spans="4:23" ht="14.45" customHeight="1" x14ac:dyDescent="0.25">
      <c r="D141" s="44" t="s">
        <v>104</v>
      </c>
      <c r="E141" s="45">
        <v>0</v>
      </c>
      <c r="F141" s="48" t="s">
        <v>2063</v>
      </c>
      <c r="G141" s="10"/>
      <c r="H141" s="10"/>
      <c r="I141" s="10"/>
      <c r="J141" s="10"/>
      <c r="K141" s="10"/>
      <c r="L141" s="10"/>
      <c r="M141" s="10"/>
    </row>
    <row r="142" spans="4:23" ht="9" customHeight="1" x14ac:dyDescent="0.25">
      <c r="E142" s="58"/>
      <c r="F142" s="50"/>
      <c r="G142" s="27"/>
      <c r="H142" s="27"/>
      <c r="I142" s="27"/>
      <c r="J142" s="27"/>
      <c r="K142" s="27"/>
      <c r="L142" s="27"/>
      <c r="M142" s="27"/>
      <c r="N142" s="27"/>
    </row>
    <row r="143" spans="4:23" ht="14.45" customHeight="1" x14ac:dyDescent="0.25">
      <c r="D143" s="28" t="s">
        <v>212</v>
      </c>
      <c r="E143" s="63">
        <v>0</v>
      </c>
      <c r="F143" s="59" t="s">
        <v>2063</v>
      </c>
    </row>
    <row r="144" spans="4:23" ht="9" customHeight="1" x14ac:dyDescent="0.25">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39" priority="3" operator="equal">
      <formula>"No"</formula>
    </cfRule>
    <cfRule type="cellIs" dxfId="338" priority="4" operator="equal">
      <formula>"Yes"</formula>
    </cfRule>
  </conditionalFormatting>
  <conditionalFormatting sqref="B29">
    <cfRule type="cellIs" dxfId="337" priority="5" operator="equal">
      <formula>"No"</formula>
    </cfRule>
    <cfRule type="cellIs" dxfId="336" priority="6" operator="equal">
      <formula>"Yes"</formula>
    </cfRule>
  </conditionalFormatting>
  <conditionalFormatting sqref="B44">
    <cfRule type="cellIs" dxfId="335" priority="11" operator="equal">
      <formula>"No"</formula>
    </cfRule>
    <cfRule type="cellIs" dxfId="334" priority="12" operator="equal">
      <formula>"Yes"</formula>
    </cfRule>
  </conditionalFormatting>
  <conditionalFormatting sqref="B77">
    <cfRule type="cellIs" dxfId="333" priority="1" operator="equal">
      <formula>"No"</formula>
    </cfRule>
    <cfRule type="cellIs" dxfId="33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475FD-038E-49FA-ADEB-34D4B3F9E9DB}">
  <sheetPr codeName="Sheet44"/>
  <dimension ref="A1:AI144"/>
  <sheetViews>
    <sheetView showGridLines="0" zoomScaleNormal="100" workbookViewId="0">
      <selection activeCell="BD23" sqref="BD23"/>
    </sheetView>
  </sheetViews>
  <sheetFormatPr defaultColWidth="8.7109375" defaultRowHeight="12.75" x14ac:dyDescent="0.25"/>
  <cols>
    <col min="1" max="1" width="2.7109375" style="19" customWidth="1"/>
    <col min="2" max="2" width="38.140625" style="11" bestFit="1" customWidth="1"/>
    <col min="3" max="3" width="2.5703125" style="11" customWidth="1"/>
    <col min="4" max="4" width="9" style="11" customWidth="1"/>
    <col min="5" max="6" width="10.5703125" style="11" customWidth="1"/>
    <col min="7" max="7" width="4.7109375" style="11" customWidth="1"/>
    <col min="8" max="9" width="10.5703125" style="11" customWidth="1"/>
    <col min="10" max="10" width="4.7109375" style="11" customWidth="1"/>
    <col min="11" max="12" width="10.5703125" style="11" customWidth="1"/>
    <col min="13" max="15" width="10.42578125" style="11" customWidth="1"/>
    <col min="16" max="18" width="10.42578125" style="19" customWidth="1"/>
    <col min="19" max="21" width="10.42578125" style="11" customWidth="1"/>
    <col min="22" max="22" width="2.7109375" style="11" customWidth="1"/>
    <col min="23" max="23" width="9" style="11" customWidth="1"/>
    <col min="24" max="24" width="8.7109375" style="11"/>
    <col min="25" max="25" width="2.5703125" style="11" customWidth="1"/>
    <col min="26" max="26" width="8.7109375" style="11"/>
    <col min="27" max="27" width="25.5703125" style="71" customWidth="1"/>
    <col min="28" max="28" width="18.28515625" style="71" customWidth="1"/>
    <col min="29" max="29" width="2.5703125" style="71" customWidth="1"/>
    <col min="30" max="30" width="8.7109375" style="71"/>
    <col min="31" max="31" width="2.5703125" style="71" customWidth="1"/>
    <col min="32" max="32" width="8.7109375" style="71"/>
    <col min="33" max="16384" width="8.7109375" style="11"/>
  </cols>
  <sheetData>
    <row r="1" spans="1:32" ht="32.450000000000003" customHeight="1" x14ac:dyDescent="0.45">
      <c r="A1" s="152" t="s">
        <v>562</v>
      </c>
      <c r="B1" s="152"/>
      <c r="C1" s="152"/>
      <c r="D1" s="152"/>
      <c r="E1" s="152"/>
      <c r="F1" s="152"/>
      <c r="G1" s="152"/>
      <c r="H1" s="152"/>
      <c r="I1" s="152"/>
      <c r="J1" s="152"/>
      <c r="K1" s="152"/>
      <c r="L1" s="152"/>
      <c r="M1" s="152"/>
      <c r="N1" s="152"/>
      <c r="O1" s="152"/>
      <c r="P1" s="152"/>
      <c r="Q1" s="152"/>
      <c r="R1" s="152"/>
      <c r="S1" s="152"/>
      <c r="T1" s="152"/>
      <c r="AA1" s="72" t="s">
        <v>232</v>
      </c>
      <c r="AB1" s="73" t="s">
        <v>228</v>
      </c>
    </row>
    <row r="2" spans="1:32" s="30" customFormat="1" ht="30" customHeight="1" x14ac:dyDescent="0.25">
      <c r="A2" s="154" t="s">
        <v>1039</v>
      </c>
      <c r="B2" s="154"/>
      <c r="C2" s="154"/>
      <c r="D2" s="154"/>
      <c r="E2" s="154"/>
      <c r="F2" s="154"/>
      <c r="G2" s="154"/>
      <c r="H2" s="154"/>
      <c r="I2" s="154"/>
      <c r="J2" s="154"/>
      <c r="K2" s="154"/>
      <c r="L2" s="154"/>
      <c r="M2" s="154"/>
      <c r="N2" s="154"/>
      <c r="O2" s="154"/>
      <c r="P2" s="154"/>
      <c r="Q2" s="154"/>
      <c r="R2" s="154"/>
      <c r="S2" s="154"/>
      <c r="T2" s="154"/>
      <c r="AA2" s="72" t="s">
        <v>235</v>
      </c>
      <c r="AB2" s="75" t="e">
        <v>#N/A</v>
      </c>
      <c r="AC2" s="74"/>
      <c r="AD2" s="74"/>
      <c r="AE2" s="74"/>
      <c r="AF2" s="74"/>
    </row>
    <row r="3" spans="1:32" s="1" customFormat="1" x14ac:dyDescent="0.2">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2">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2">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2">
      <c r="A6" s="24"/>
      <c r="B6" s="41" t="s">
        <v>274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25">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25">
      <c r="A8" s="24"/>
      <c r="B8" s="43" t="s">
        <v>228</v>
      </c>
      <c r="C8" s="3"/>
      <c r="T8" s="15"/>
      <c r="U8" s="15"/>
      <c r="V8" s="15"/>
      <c r="W8" s="15"/>
      <c r="X8" s="15"/>
      <c r="Y8" s="15"/>
      <c r="Z8" s="15"/>
      <c r="AA8" s="15"/>
      <c r="AB8" s="15"/>
      <c r="AC8" s="15"/>
      <c r="AD8" s="15"/>
      <c r="AE8" s="15"/>
      <c r="AF8" s="15"/>
    </row>
    <row r="9" spans="1:32" x14ac:dyDescent="0.25">
      <c r="A9" s="23"/>
      <c r="B9" s="12"/>
    </row>
    <row r="10" spans="1:32" x14ac:dyDescent="0.25">
      <c r="A10" s="23"/>
      <c r="B10" s="12"/>
    </row>
    <row r="11" spans="1:32" x14ac:dyDescent="0.25">
      <c r="A11" s="23"/>
    </row>
    <row r="12" spans="1:32" ht="20.100000000000001" customHeight="1" x14ac:dyDescent="0.25">
      <c r="C12" s="40"/>
      <c r="D12" s="40"/>
      <c r="P12" s="71"/>
      <c r="Q12" s="71"/>
      <c r="R12" s="71"/>
      <c r="S12" s="71"/>
      <c r="T12" s="71"/>
    </row>
    <row r="13" spans="1:32" ht="6" customHeight="1" x14ac:dyDescent="0.25">
      <c r="P13" s="71"/>
      <c r="Q13" s="71"/>
      <c r="R13" s="71"/>
      <c r="S13" s="71"/>
      <c r="T13" s="71"/>
    </row>
    <row r="14" spans="1:32" ht="30" customHeight="1" x14ac:dyDescent="0.25">
      <c r="B14" s="39" t="s">
        <v>1035</v>
      </c>
      <c r="E14" s="157" t="s">
        <v>210</v>
      </c>
      <c r="F14" s="157"/>
      <c r="G14" s="32"/>
      <c r="H14" s="33" t="s">
        <v>237</v>
      </c>
      <c r="I14" s="34" t="s">
        <v>238</v>
      </c>
      <c r="J14" s="32"/>
      <c r="K14" s="157" t="s">
        <v>213</v>
      </c>
      <c r="L14" s="157"/>
      <c r="M14" s="13"/>
      <c r="N14" s="13"/>
      <c r="O14" s="13"/>
      <c r="P14" s="71"/>
      <c r="Q14" s="71"/>
      <c r="R14" s="71"/>
      <c r="S14" s="71"/>
      <c r="T14" s="71"/>
    </row>
    <row r="15" spans="1:32" ht="15.6" customHeight="1" x14ac:dyDescent="0.25">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25">
      <c r="E16" s="51"/>
      <c r="G16" s="57"/>
      <c r="J16" s="57"/>
      <c r="L16" s="52"/>
      <c r="N16" s="14"/>
      <c r="O16" s="10"/>
      <c r="P16" s="38" t="s">
        <v>146</v>
      </c>
      <c r="Q16" s="38" t="s">
        <v>133</v>
      </c>
      <c r="R16" s="73" t="s">
        <v>231</v>
      </c>
      <c r="S16" s="71"/>
      <c r="T16" s="71"/>
    </row>
    <row r="17" spans="1:28" ht="14.45" customHeight="1" x14ac:dyDescent="0.25">
      <c r="A17" s="23"/>
      <c r="D17" s="44" t="s">
        <v>121</v>
      </c>
      <c r="E17" s="45">
        <v>5</v>
      </c>
      <c r="F17" s="46">
        <v>0.7142857142857143</v>
      </c>
      <c r="G17" s="47"/>
      <c r="H17" s="53">
        <v>540</v>
      </c>
      <c r="I17" s="53">
        <v>19</v>
      </c>
      <c r="J17" s="47"/>
      <c r="K17" s="46">
        <v>1</v>
      </c>
      <c r="L17" s="48" t="s">
        <v>2063</v>
      </c>
      <c r="M17" s="14"/>
      <c r="N17" s="14"/>
      <c r="O17" s="10"/>
      <c r="P17" s="76">
        <v>4</v>
      </c>
      <c r="Q17" s="76">
        <v>0</v>
      </c>
      <c r="R17" s="5">
        <v>4</v>
      </c>
      <c r="S17" s="71"/>
      <c r="T17" s="71"/>
      <c r="AA17" s="73" t="s">
        <v>219</v>
      </c>
      <c r="AB17" s="75">
        <v>44743</v>
      </c>
    </row>
    <row r="18" spans="1:28" ht="14.45" customHeight="1" x14ac:dyDescent="0.25">
      <c r="A18" s="23"/>
      <c r="D18" s="44" t="s">
        <v>128</v>
      </c>
      <c r="E18" s="45">
        <v>0</v>
      </c>
      <c r="F18" s="46" t="s">
        <v>2063</v>
      </c>
      <c r="G18" s="47"/>
      <c r="H18" s="53">
        <v>0</v>
      </c>
      <c r="I18" s="53">
        <v>0</v>
      </c>
      <c r="J18" s="47"/>
      <c r="K18" s="46" t="s">
        <v>2063</v>
      </c>
      <c r="L18" s="48" t="s">
        <v>2063</v>
      </c>
      <c r="M18" s="14"/>
      <c r="N18" s="14"/>
      <c r="O18" s="10"/>
      <c r="P18" s="76">
        <v>0</v>
      </c>
      <c r="Q18" s="76">
        <v>0</v>
      </c>
      <c r="R18" s="76">
        <v>0</v>
      </c>
      <c r="S18" s="71"/>
      <c r="T18" s="71"/>
      <c r="AA18" s="73" t="s">
        <v>220</v>
      </c>
      <c r="AB18" s="75">
        <v>44774</v>
      </c>
    </row>
    <row r="19" spans="1:28" ht="14.45" customHeight="1" x14ac:dyDescent="0.25">
      <c r="A19" s="23"/>
      <c r="D19" s="44" t="s">
        <v>126</v>
      </c>
      <c r="E19" s="45">
        <v>2</v>
      </c>
      <c r="F19" s="46">
        <v>0.2857142857142857</v>
      </c>
      <c r="G19" s="47"/>
      <c r="H19" s="53">
        <v>120</v>
      </c>
      <c r="I19" s="53">
        <v>3</v>
      </c>
      <c r="J19" s="47"/>
      <c r="K19" s="46">
        <v>1</v>
      </c>
      <c r="L19" s="48" t="s">
        <v>2063</v>
      </c>
      <c r="M19" s="14"/>
      <c r="N19" s="14"/>
      <c r="O19" s="10"/>
      <c r="P19" s="76">
        <v>2</v>
      </c>
      <c r="Q19" s="76">
        <v>0</v>
      </c>
      <c r="R19" s="5">
        <v>2</v>
      </c>
      <c r="S19" s="71"/>
      <c r="T19" s="71"/>
      <c r="AA19" s="73" t="s">
        <v>221</v>
      </c>
      <c r="AB19" s="75">
        <v>44805</v>
      </c>
    </row>
    <row r="20" spans="1:28" ht="14.45" customHeight="1" x14ac:dyDescent="0.25">
      <c r="A20" s="25"/>
      <c r="D20" s="44" t="s">
        <v>112</v>
      </c>
      <c r="E20" s="45">
        <v>0</v>
      </c>
      <c r="F20" s="46" t="s">
        <v>2063</v>
      </c>
      <c r="G20" s="47"/>
      <c r="H20" s="53">
        <v>0</v>
      </c>
      <c r="I20" s="53">
        <v>0</v>
      </c>
      <c r="J20" s="47"/>
      <c r="K20" s="46" t="s">
        <v>2063</v>
      </c>
      <c r="L20" s="48" t="s">
        <v>2063</v>
      </c>
      <c r="M20" s="14"/>
      <c r="N20" s="14"/>
      <c r="O20" s="10"/>
      <c r="P20" s="76">
        <v>0</v>
      </c>
      <c r="Q20" s="76">
        <v>0</v>
      </c>
      <c r="R20" s="5">
        <v>0</v>
      </c>
      <c r="S20" s="71"/>
      <c r="T20" s="71"/>
      <c r="AA20" s="73" t="s">
        <v>222</v>
      </c>
      <c r="AB20" s="75">
        <v>44835</v>
      </c>
    </row>
    <row r="21" spans="1:28" ht="9" customHeight="1" x14ac:dyDescent="0.25">
      <c r="A21" s="25"/>
      <c r="D21" s="29"/>
      <c r="E21" s="49"/>
      <c r="F21" s="14"/>
      <c r="G21" s="10"/>
      <c r="H21" s="10"/>
      <c r="I21" s="10"/>
      <c r="J21" s="10"/>
      <c r="K21" s="14"/>
      <c r="L21" s="50"/>
      <c r="M21" s="14"/>
      <c r="N21" s="14"/>
      <c r="O21" s="10"/>
      <c r="P21" s="5"/>
      <c r="Q21" s="5"/>
      <c r="R21" s="5"/>
      <c r="S21" s="71"/>
      <c r="T21" s="71"/>
      <c r="AA21" s="73" t="s">
        <v>223</v>
      </c>
      <c r="AB21" s="75">
        <v>44866</v>
      </c>
    </row>
    <row r="22" spans="1:28" ht="14.45" customHeight="1" x14ac:dyDescent="0.25">
      <c r="A22" s="25"/>
      <c r="D22" s="28" t="s">
        <v>212</v>
      </c>
      <c r="E22" s="63">
        <v>7</v>
      </c>
      <c r="F22" s="64">
        <v>1</v>
      </c>
      <c r="G22" s="65"/>
      <c r="H22" s="65">
        <v>660</v>
      </c>
      <c r="I22" s="65">
        <v>22</v>
      </c>
      <c r="J22" s="65"/>
      <c r="K22" s="64">
        <v>1</v>
      </c>
      <c r="L22" s="66" t="s">
        <v>2063</v>
      </c>
      <c r="M22" s="14"/>
      <c r="N22" s="14"/>
      <c r="O22" s="10"/>
      <c r="P22" s="5">
        <v>6</v>
      </c>
      <c r="Q22" s="5">
        <v>0</v>
      </c>
      <c r="R22" s="5">
        <v>6</v>
      </c>
      <c r="S22" s="71"/>
      <c r="T22" s="71"/>
      <c r="AA22" s="73" t="s">
        <v>224</v>
      </c>
      <c r="AB22" s="75">
        <v>44896</v>
      </c>
    </row>
    <row r="23" spans="1:28" ht="9" customHeight="1" x14ac:dyDescent="0.25">
      <c r="A23" s="25"/>
      <c r="E23" s="54"/>
      <c r="F23" s="55"/>
      <c r="G23" s="55"/>
      <c r="H23" s="55"/>
      <c r="I23" s="55"/>
      <c r="J23" s="55"/>
      <c r="K23" s="55"/>
      <c r="L23" s="56"/>
      <c r="P23" s="71"/>
      <c r="Q23" s="71"/>
      <c r="R23" s="71"/>
      <c r="S23" s="71"/>
      <c r="T23" s="71"/>
      <c r="AA23" s="73" t="s">
        <v>225</v>
      </c>
      <c r="AB23" s="75">
        <v>44927</v>
      </c>
    </row>
    <row r="24" spans="1:28" x14ac:dyDescent="0.25">
      <c r="A24" s="25"/>
      <c r="P24" s="71"/>
      <c r="Q24" s="71"/>
      <c r="R24" s="71"/>
      <c r="S24" s="71"/>
      <c r="T24" s="71"/>
      <c r="AA24" s="73" t="s">
        <v>226</v>
      </c>
      <c r="AB24" s="75">
        <v>44958</v>
      </c>
    </row>
    <row r="25" spans="1:28" x14ac:dyDescent="0.25">
      <c r="A25" s="25"/>
      <c r="AA25" s="73" t="s">
        <v>227</v>
      </c>
      <c r="AB25" s="75">
        <v>44986</v>
      </c>
    </row>
    <row r="26" spans="1:28" x14ac:dyDescent="0.25">
      <c r="A26" s="25"/>
      <c r="AA26" s="73" t="s">
        <v>228</v>
      </c>
      <c r="AB26" s="75">
        <v>45017</v>
      </c>
    </row>
    <row r="27" spans="1:28" ht="20.100000000000001" customHeight="1" x14ac:dyDescent="0.25">
      <c r="C27" s="40"/>
      <c r="D27" s="40"/>
      <c r="AA27" s="73" t="s">
        <v>229</v>
      </c>
      <c r="AB27" s="75">
        <v>45047</v>
      </c>
    </row>
    <row r="28" spans="1:28" ht="6" customHeight="1" x14ac:dyDescent="0.25">
      <c r="AA28" s="73" t="s">
        <v>230</v>
      </c>
      <c r="AB28" s="75">
        <v>45078</v>
      </c>
    </row>
    <row r="29" spans="1:28" ht="30" customHeight="1" x14ac:dyDescent="0.25">
      <c r="B29" s="39" t="s">
        <v>1036</v>
      </c>
      <c r="E29" s="157" t="s">
        <v>210</v>
      </c>
      <c r="F29" s="157"/>
      <c r="G29" s="32"/>
      <c r="H29" s="33" t="s">
        <v>237</v>
      </c>
      <c r="I29" s="34" t="s">
        <v>238</v>
      </c>
      <c r="J29" s="32"/>
      <c r="K29" s="157" t="s">
        <v>213</v>
      </c>
      <c r="L29" s="157"/>
      <c r="M29" s="13"/>
      <c r="N29" s="13"/>
      <c r="O29" s="13"/>
      <c r="P29" s="11"/>
      <c r="Q29" s="11"/>
      <c r="R29" s="11"/>
    </row>
    <row r="30" spans="1:28" ht="15.6" customHeight="1" x14ac:dyDescent="0.25">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25">
      <c r="E31" s="51"/>
      <c r="G31" s="57"/>
      <c r="J31" s="57"/>
      <c r="L31" s="52"/>
      <c r="N31" s="14"/>
      <c r="O31" s="10"/>
      <c r="P31" s="38" t="s">
        <v>146</v>
      </c>
      <c r="Q31" s="38" t="s">
        <v>133</v>
      </c>
      <c r="R31" s="73" t="s">
        <v>231</v>
      </c>
      <c r="S31" s="71"/>
      <c r="T31" s="71"/>
    </row>
    <row r="32" spans="1:28" ht="14.45" customHeight="1" x14ac:dyDescent="0.25">
      <c r="A32" s="25"/>
      <c r="D32" s="44" t="s">
        <v>121</v>
      </c>
      <c r="E32" s="45">
        <v>0</v>
      </c>
      <c r="F32" s="46" t="s">
        <v>2063</v>
      </c>
      <c r="G32" s="47"/>
      <c r="H32" s="53">
        <v>0</v>
      </c>
      <c r="I32" s="53">
        <v>0</v>
      </c>
      <c r="J32" s="47"/>
      <c r="K32" s="46" t="s">
        <v>2063</v>
      </c>
      <c r="L32" s="48" t="s">
        <v>2063</v>
      </c>
      <c r="M32" s="14"/>
      <c r="N32" s="14"/>
      <c r="O32" s="10"/>
      <c r="P32" s="76">
        <v>0</v>
      </c>
      <c r="Q32" s="76">
        <v>0</v>
      </c>
      <c r="R32" s="5">
        <v>0</v>
      </c>
      <c r="S32" s="71"/>
      <c r="T32" s="71"/>
    </row>
    <row r="33" spans="1:20" ht="14.45" customHeight="1" x14ac:dyDescent="0.25">
      <c r="A33" s="25"/>
      <c r="D33" s="44" t="s">
        <v>128</v>
      </c>
      <c r="E33" s="45">
        <v>0</v>
      </c>
      <c r="F33" s="46" t="s">
        <v>2063</v>
      </c>
      <c r="G33" s="47"/>
      <c r="H33" s="53">
        <v>0</v>
      </c>
      <c r="I33" s="53">
        <v>0</v>
      </c>
      <c r="J33" s="47"/>
      <c r="K33" s="46" t="s">
        <v>2063</v>
      </c>
      <c r="L33" s="48" t="s">
        <v>2063</v>
      </c>
      <c r="M33" s="14"/>
      <c r="N33" s="14"/>
      <c r="O33" s="10"/>
      <c r="P33" s="76">
        <v>0</v>
      </c>
      <c r="Q33" s="76">
        <v>0</v>
      </c>
      <c r="R33" s="5">
        <v>0</v>
      </c>
      <c r="S33" s="71"/>
      <c r="T33" s="71"/>
    </row>
    <row r="34" spans="1:20" ht="14.45" customHeight="1" x14ac:dyDescent="0.25">
      <c r="D34" s="44" t="s">
        <v>126</v>
      </c>
      <c r="E34" s="45">
        <v>0</v>
      </c>
      <c r="F34" s="46" t="s">
        <v>2063</v>
      </c>
      <c r="G34" s="47"/>
      <c r="H34" s="53">
        <v>0</v>
      </c>
      <c r="I34" s="53">
        <v>0</v>
      </c>
      <c r="J34" s="47"/>
      <c r="K34" s="46" t="s">
        <v>2063</v>
      </c>
      <c r="L34" s="48" t="s">
        <v>2063</v>
      </c>
      <c r="M34" s="14"/>
      <c r="N34" s="14"/>
      <c r="O34" s="10"/>
      <c r="P34" s="76">
        <v>0</v>
      </c>
      <c r="Q34" s="76">
        <v>0</v>
      </c>
      <c r="R34" s="5">
        <v>0</v>
      </c>
      <c r="S34" s="71"/>
      <c r="T34" s="71"/>
    </row>
    <row r="35" spans="1:20" ht="14.45" customHeight="1" x14ac:dyDescent="0.25">
      <c r="D35" s="44" t="s">
        <v>112</v>
      </c>
      <c r="E35" s="45">
        <v>0</v>
      </c>
      <c r="F35" s="46" t="s">
        <v>2063</v>
      </c>
      <c r="G35" s="47"/>
      <c r="H35" s="53">
        <v>0</v>
      </c>
      <c r="I35" s="53">
        <v>0</v>
      </c>
      <c r="J35" s="47"/>
      <c r="K35" s="46" t="s">
        <v>2063</v>
      </c>
      <c r="L35" s="48" t="s">
        <v>2063</v>
      </c>
      <c r="M35" s="14"/>
      <c r="N35" s="14"/>
      <c r="O35" s="10"/>
      <c r="P35" s="76">
        <v>0</v>
      </c>
      <c r="Q35" s="76">
        <v>0</v>
      </c>
      <c r="R35" s="5">
        <v>0</v>
      </c>
      <c r="S35" s="71"/>
      <c r="T35" s="71"/>
    </row>
    <row r="36" spans="1:20" ht="9" customHeight="1" x14ac:dyDescent="0.25">
      <c r="D36" s="29"/>
      <c r="E36" s="49"/>
      <c r="F36" s="14"/>
      <c r="G36" s="10"/>
      <c r="H36" s="10"/>
      <c r="I36" s="10"/>
      <c r="J36" s="10"/>
      <c r="K36" s="14"/>
      <c r="L36" s="50"/>
      <c r="M36" s="14"/>
      <c r="N36" s="14"/>
      <c r="O36" s="10"/>
      <c r="P36" s="5"/>
      <c r="Q36" s="5"/>
      <c r="R36" s="5"/>
      <c r="S36" s="71"/>
      <c r="T36" s="71"/>
    </row>
    <row r="37" spans="1:20" ht="14.45" customHeight="1" x14ac:dyDescent="0.25">
      <c r="D37" s="28" t="s">
        <v>212</v>
      </c>
      <c r="E37" s="63">
        <v>0</v>
      </c>
      <c r="F37" s="64" t="s">
        <v>2063</v>
      </c>
      <c r="G37" s="65"/>
      <c r="H37" s="65">
        <v>0</v>
      </c>
      <c r="I37" s="65">
        <v>0</v>
      </c>
      <c r="J37" s="65"/>
      <c r="K37" s="64" t="s">
        <v>2063</v>
      </c>
      <c r="L37" s="66" t="s">
        <v>2063</v>
      </c>
      <c r="M37" s="14"/>
      <c r="N37" s="14"/>
      <c r="O37" s="10"/>
      <c r="P37" s="5">
        <v>0</v>
      </c>
      <c r="Q37" s="5">
        <v>0</v>
      </c>
      <c r="R37" s="5">
        <v>0</v>
      </c>
      <c r="S37" s="71"/>
      <c r="T37" s="71"/>
    </row>
    <row r="38" spans="1:20" ht="9" customHeight="1" x14ac:dyDescent="0.25">
      <c r="E38" s="54"/>
      <c r="F38" s="55"/>
      <c r="G38" s="55"/>
      <c r="H38" s="55"/>
      <c r="I38" s="55"/>
      <c r="J38" s="55"/>
      <c r="K38" s="55"/>
      <c r="L38" s="56"/>
      <c r="P38" s="71"/>
      <c r="Q38" s="71"/>
      <c r="R38" s="71"/>
      <c r="S38" s="71"/>
      <c r="T38" s="71"/>
    </row>
    <row r="39" spans="1:20" x14ac:dyDescent="0.25">
      <c r="P39" s="71"/>
      <c r="Q39" s="71"/>
      <c r="R39" s="71"/>
      <c r="S39" s="71"/>
      <c r="T39" s="71"/>
    </row>
    <row r="40" spans="1:20" x14ac:dyDescent="0.25">
      <c r="P40" s="71"/>
      <c r="Q40" s="71"/>
      <c r="R40" s="71"/>
      <c r="S40" s="71"/>
      <c r="T40" s="71"/>
    </row>
    <row r="41" spans="1:20" x14ac:dyDescent="0.25">
      <c r="P41" s="71"/>
      <c r="Q41" s="71"/>
      <c r="R41" s="71"/>
      <c r="S41" s="71"/>
      <c r="T41" s="71"/>
    </row>
    <row r="42" spans="1:20" ht="20.100000000000001" customHeight="1" x14ac:dyDescent="0.25">
      <c r="C42" s="40"/>
      <c r="D42" s="40"/>
      <c r="P42" s="71"/>
      <c r="Q42" s="71"/>
      <c r="R42" s="71"/>
      <c r="S42" s="71"/>
      <c r="T42" s="71"/>
    </row>
    <row r="43" spans="1:20" ht="6" customHeight="1" x14ac:dyDescent="0.25">
      <c r="P43" s="71"/>
      <c r="Q43" s="71"/>
      <c r="R43" s="71"/>
      <c r="S43" s="71"/>
      <c r="T43" s="71"/>
    </row>
    <row r="44" spans="1:20" ht="30" customHeight="1" x14ac:dyDescent="0.25">
      <c r="B44" s="39" t="s">
        <v>1037</v>
      </c>
      <c r="E44" s="157" t="s">
        <v>210</v>
      </c>
      <c r="F44" s="158"/>
      <c r="G44" s="32"/>
      <c r="H44" s="33" t="s">
        <v>237</v>
      </c>
      <c r="I44" s="34" t="s">
        <v>238</v>
      </c>
      <c r="J44" s="32"/>
      <c r="K44" s="159" t="s">
        <v>213</v>
      </c>
      <c r="L44" s="160"/>
      <c r="M44" s="13"/>
      <c r="N44" s="13"/>
      <c r="O44" s="13"/>
      <c r="P44" s="71"/>
      <c r="Q44" s="71"/>
      <c r="R44" s="71"/>
      <c r="S44" s="71"/>
      <c r="T44" s="71"/>
    </row>
    <row r="45" spans="1:20" ht="15.6" customHeight="1" x14ac:dyDescent="0.25">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25">
      <c r="E46" s="51"/>
      <c r="G46" s="57"/>
      <c r="J46" s="57"/>
      <c r="L46" s="52"/>
      <c r="N46" s="14"/>
      <c r="O46" s="10"/>
      <c r="P46" s="38" t="s">
        <v>146</v>
      </c>
      <c r="Q46" s="38" t="s">
        <v>133</v>
      </c>
      <c r="R46" s="73" t="s">
        <v>231</v>
      </c>
      <c r="S46" s="71"/>
      <c r="T46" s="71"/>
    </row>
    <row r="47" spans="1:20" ht="14.45" customHeight="1" x14ac:dyDescent="0.25">
      <c r="D47" s="44" t="s">
        <v>121</v>
      </c>
      <c r="E47" s="45">
        <v>1</v>
      </c>
      <c r="F47" s="46">
        <v>1</v>
      </c>
      <c r="G47" s="47"/>
      <c r="H47" s="47">
        <v>0</v>
      </c>
      <c r="I47" s="47">
        <v>0</v>
      </c>
      <c r="J47" s="47"/>
      <c r="K47" s="46" t="s">
        <v>2063</v>
      </c>
      <c r="L47" s="48" t="s">
        <v>2063</v>
      </c>
      <c r="M47" s="14"/>
      <c r="N47" s="14"/>
      <c r="O47" s="10"/>
      <c r="P47" s="76">
        <v>0</v>
      </c>
      <c r="Q47" s="76">
        <v>0</v>
      </c>
      <c r="R47" s="5">
        <v>0</v>
      </c>
      <c r="S47" s="71"/>
      <c r="T47" s="71"/>
    </row>
    <row r="48" spans="1:20" ht="14.45" customHeight="1" x14ac:dyDescent="0.25">
      <c r="D48" s="44" t="s">
        <v>128</v>
      </c>
      <c r="E48" s="45">
        <v>0</v>
      </c>
      <c r="F48" s="46" t="s">
        <v>2063</v>
      </c>
      <c r="G48" s="47"/>
      <c r="H48" s="47">
        <v>0</v>
      </c>
      <c r="I48" s="47">
        <v>0</v>
      </c>
      <c r="J48" s="47"/>
      <c r="K48" s="46" t="s">
        <v>2063</v>
      </c>
      <c r="L48" s="48" t="s">
        <v>2063</v>
      </c>
      <c r="M48" s="14"/>
      <c r="N48" s="14"/>
      <c r="O48" s="10"/>
      <c r="P48" s="76">
        <v>0</v>
      </c>
      <c r="Q48" s="76">
        <v>0</v>
      </c>
      <c r="R48" s="5">
        <v>0</v>
      </c>
      <c r="S48" s="71"/>
      <c r="T48" s="71"/>
    </row>
    <row r="49" spans="4:20" ht="14.45" customHeight="1" x14ac:dyDescent="0.25">
      <c r="D49" s="44" t="s">
        <v>126</v>
      </c>
      <c r="E49" s="45">
        <v>0</v>
      </c>
      <c r="F49" s="46" t="s">
        <v>2063</v>
      </c>
      <c r="G49" s="47"/>
      <c r="H49" s="47">
        <v>0</v>
      </c>
      <c r="I49" s="47">
        <v>0</v>
      </c>
      <c r="J49" s="47"/>
      <c r="K49" s="46" t="s">
        <v>2063</v>
      </c>
      <c r="L49" s="48" t="s">
        <v>2063</v>
      </c>
      <c r="M49" s="14"/>
      <c r="N49" s="14"/>
      <c r="O49" s="10"/>
      <c r="P49" s="76">
        <v>0</v>
      </c>
      <c r="Q49" s="76">
        <v>0</v>
      </c>
      <c r="R49" s="76">
        <v>0</v>
      </c>
      <c r="S49" s="71"/>
      <c r="T49" s="71"/>
    </row>
    <row r="50" spans="4:20" ht="14.45" customHeight="1" x14ac:dyDescent="0.25">
      <c r="D50" s="44" t="s">
        <v>112</v>
      </c>
      <c r="E50" s="45">
        <v>0</v>
      </c>
      <c r="F50" s="46" t="s">
        <v>2063</v>
      </c>
      <c r="G50" s="47"/>
      <c r="H50" s="47">
        <v>0</v>
      </c>
      <c r="I50" s="47">
        <v>0</v>
      </c>
      <c r="J50" s="47"/>
      <c r="K50" s="46" t="s">
        <v>2063</v>
      </c>
      <c r="L50" s="48" t="s">
        <v>2063</v>
      </c>
      <c r="M50" s="14"/>
      <c r="N50" s="14"/>
      <c r="O50" s="10"/>
      <c r="P50" s="76">
        <v>0</v>
      </c>
      <c r="Q50" s="76">
        <v>0</v>
      </c>
      <c r="R50" s="5">
        <v>0</v>
      </c>
      <c r="S50" s="71"/>
      <c r="T50" s="71"/>
    </row>
    <row r="51" spans="4:20" ht="9" customHeight="1" x14ac:dyDescent="0.25">
      <c r="D51" s="29"/>
      <c r="E51" s="49"/>
      <c r="F51" s="14"/>
      <c r="G51" s="10"/>
      <c r="H51" s="10"/>
      <c r="I51" s="10"/>
      <c r="J51" s="10"/>
      <c r="K51" s="14"/>
      <c r="L51" s="50"/>
      <c r="M51" s="14"/>
      <c r="N51" s="14"/>
      <c r="O51" s="10"/>
      <c r="P51" s="5"/>
      <c r="Q51" s="5"/>
      <c r="R51" s="5"/>
      <c r="S51" s="71"/>
      <c r="T51" s="71"/>
    </row>
    <row r="52" spans="4:20" ht="14.45" customHeight="1" x14ac:dyDescent="0.25">
      <c r="D52" s="28" t="s">
        <v>212</v>
      </c>
      <c r="E52" s="63">
        <v>1</v>
      </c>
      <c r="F52" s="64">
        <v>1</v>
      </c>
      <c r="G52" s="65"/>
      <c r="H52" s="65">
        <v>0</v>
      </c>
      <c r="I52" s="65">
        <v>0</v>
      </c>
      <c r="J52" s="65"/>
      <c r="K52" s="64" t="s">
        <v>2063</v>
      </c>
      <c r="L52" s="66" t="s">
        <v>2063</v>
      </c>
      <c r="M52" s="14"/>
      <c r="N52" s="10"/>
      <c r="O52" s="10"/>
      <c r="P52" s="76">
        <v>0</v>
      </c>
      <c r="Q52" s="76">
        <v>0</v>
      </c>
      <c r="R52" s="76">
        <v>0</v>
      </c>
      <c r="S52" s="71"/>
      <c r="T52" s="71"/>
    </row>
    <row r="53" spans="4:20" ht="9" customHeight="1" x14ac:dyDescent="0.25">
      <c r="E53" s="54"/>
      <c r="F53" s="55"/>
      <c r="G53" s="55"/>
      <c r="H53" s="55"/>
      <c r="I53" s="55"/>
      <c r="J53" s="55"/>
      <c r="K53" s="55"/>
      <c r="L53" s="56"/>
      <c r="P53" s="71"/>
      <c r="Q53" s="71"/>
      <c r="R53" s="71"/>
      <c r="S53" s="71"/>
      <c r="T53" s="71"/>
    </row>
    <row r="56" spans="4:20" ht="30" customHeight="1" x14ac:dyDescent="0.25">
      <c r="E56" s="157" t="s">
        <v>239</v>
      </c>
      <c r="F56" s="158"/>
      <c r="G56" s="32"/>
      <c r="H56" s="15"/>
      <c r="I56" s="15"/>
      <c r="J56" s="15"/>
      <c r="K56" s="15"/>
      <c r="L56" s="37"/>
      <c r="M56" s="13"/>
      <c r="N56" s="13"/>
      <c r="O56" s="13"/>
      <c r="P56" s="11"/>
      <c r="Q56" s="11"/>
      <c r="R56" s="11"/>
    </row>
    <row r="57" spans="4:20" ht="15.6" customHeight="1" x14ac:dyDescent="0.25">
      <c r="D57" s="17"/>
      <c r="E57" s="35" t="s">
        <v>236</v>
      </c>
      <c r="F57" s="36" t="s">
        <v>211</v>
      </c>
      <c r="H57" s="38"/>
      <c r="I57" s="38"/>
      <c r="K57" s="38"/>
      <c r="L57" s="38"/>
      <c r="M57" s="16"/>
      <c r="N57" s="16"/>
      <c r="P57" s="20"/>
      <c r="Q57" s="21"/>
    </row>
    <row r="58" spans="4:20" ht="9" customHeight="1" x14ac:dyDescent="0.25">
      <c r="E58" s="51"/>
      <c r="F58" s="52"/>
      <c r="N58" s="14"/>
      <c r="O58" s="10"/>
      <c r="P58" s="22"/>
      <c r="Q58" s="22"/>
      <c r="R58" s="23"/>
    </row>
    <row r="59" spans="4:20" ht="14.45" customHeight="1" x14ac:dyDescent="0.25">
      <c r="D59" s="44" t="s">
        <v>44</v>
      </c>
      <c r="E59" s="45">
        <v>0</v>
      </c>
      <c r="F59" s="48" t="s">
        <v>2063</v>
      </c>
      <c r="G59" s="10"/>
      <c r="H59" s="10"/>
      <c r="I59" s="10"/>
      <c r="J59" s="10"/>
      <c r="K59" s="10"/>
      <c r="L59" s="10"/>
      <c r="M59" s="10"/>
      <c r="N59" s="10"/>
      <c r="O59" s="10"/>
      <c r="P59" s="18"/>
      <c r="Q59" s="18"/>
      <c r="R59" s="18"/>
    </row>
    <row r="60" spans="4:20" ht="14.45" customHeight="1" x14ac:dyDescent="0.25">
      <c r="D60" s="44" t="s">
        <v>45</v>
      </c>
      <c r="E60" s="45">
        <v>0</v>
      </c>
      <c r="F60" s="48" t="s">
        <v>2063</v>
      </c>
      <c r="G60" s="10"/>
      <c r="H60" s="10"/>
      <c r="I60" s="10"/>
      <c r="J60" s="10"/>
      <c r="K60" s="10"/>
      <c r="L60" s="10"/>
      <c r="M60" s="10"/>
      <c r="N60" s="10"/>
      <c r="O60" s="10"/>
      <c r="P60" s="18"/>
      <c r="Q60" s="18"/>
      <c r="R60" s="18"/>
    </row>
    <row r="61" spans="4:20" ht="14.45" customHeight="1" x14ac:dyDescent="0.25">
      <c r="D61" s="44" t="s">
        <v>46</v>
      </c>
      <c r="E61" s="45">
        <v>0</v>
      </c>
      <c r="F61" s="48" t="s">
        <v>2063</v>
      </c>
      <c r="G61" s="10"/>
      <c r="H61" s="155"/>
      <c r="I61" s="156"/>
      <c r="J61" s="10"/>
      <c r="K61" s="10"/>
      <c r="L61" s="10"/>
      <c r="M61" s="10"/>
      <c r="N61" s="10"/>
      <c r="O61" s="10"/>
      <c r="P61" s="18"/>
      <c r="Q61" s="18"/>
      <c r="R61" s="18"/>
    </row>
    <row r="62" spans="4:20" ht="14.45" customHeight="1" x14ac:dyDescent="0.25">
      <c r="D62" s="44" t="s">
        <v>47</v>
      </c>
      <c r="E62" s="45">
        <v>0</v>
      </c>
      <c r="F62" s="48" t="s">
        <v>2063</v>
      </c>
      <c r="G62" s="10"/>
      <c r="H62" s="156"/>
      <c r="I62" s="156"/>
      <c r="J62" s="10"/>
      <c r="K62" s="10"/>
      <c r="L62" s="10"/>
      <c r="M62" s="10"/>
      <c r="N62" s="10"/>
      <c r="O62" s="10"/>
      <c r="P62" s="18"/>
      <c r="Q62" s="18"/>
      <c r="R62" s="18"/>
    </row>
    <row r="63" spans="4:20" ht="14.45" customHeight="1" x14ac:dyDescent="0.25">
      <c r="D63" s="44" t="s">
        <v>218</v>
      </c>
      <c r="E63" s="45">
        <v>0</v>
      </c>
      <c r="F63" s="48" t="s">
        <v>2063</v>
      </c>
      <c r="G63" s="10"/>
      <c r="H63" s="156"/>
      <c r="I63" s="156"/>
      <c r="J63" s="10"/>
      <c r="K63" s="10"/>
      <c r="L63" s="10"/>
      <c r="M63" s="10"/>
      <c r="N63" s="10"/>
      <c r="O63" s="10"/>
      <c r="P63" s="18"/>
      <c r="Q63" s="18"/>
      <c r="R63" s="18"/>
    </row>
    <row r="64" spans="4:20" ht="14.45" customHeight="1" x14ac:dyDescent="0.25">
      <c r="D64" s="44" t="s">
        <v>49</v>
      </c>
      <c r="E64" s="45">
        <v>0</v>
      </c>
      <c r="F64" s="48" t="s">
        <v>2063</v>
      </c>
      <c r="G64" s="10"/>
      <c r="H64" s="156"/>
      <c r="I64" s="156"/>
      <c r="J64" s="10"/>
      <c r="K64" s="10"/>
      <c r="L64" s="10"/>
      <c r="M64" s="10"/>
      <c r="N64" s="10"/>
      <c r="O64" s="10"/>
      <c r="P64" s="18"/>
      <c r="Q64" s="18"/>
      <c r="R64" s="18"/>
    </row>
    <row r="65" spans="2:27" ht="14.45" customHeight="1" x14ac:dyDescent="0.25">
      <c r="D65" s="44" t="s">
        <v>50</v>
      </c>
      <c r="E65" s="45">
        <v>0</v>
      </c>
      <c r="F65" s="48" t="s">
        <v>2063</v>
      </c>
      <c r="G65" s="10"/>
      <c r="H65" s="156"/>
      <c r="I65" s="156"/>
      <c r="J65" s="10"/>
      <c r="K65" s="10"/>
      <c r="L65" s="10"/>
      <c r="M65" s="10"/>
      <c r="N65" s="10"/>
      <c r="O65" s="10"/>
      <c r="P65" s="18"/>
      <c r="Q65" s="18"/>
      <c r="R65" s="18"/>
    </row>
    <row r="66" spans="2:27" ht="14.45" customHeight="1" x14ac:dyDescent="0.25">
      <c r="D66" s="44" t="s">
        <v>51</v>
      </c>
      <c r="E66" s="45">
        <v>0</v>
      </c>
      <c r="F66" s="48" t="s">
        <v>2063</v>
      </c>
      <c r="G66" s="10"/>
      <c r="H66" s="156"/>
      <c r="I66" s="156"/>
      <c r="J66" s="10"/>
      <c r="K66" s="10"/>
      <c r="L66" s="10"/>
      <c r="M66" s="10"/>
      <c r="N66" s="10"/>
      <c r="O66" s="10"/>
      <c r="P66" s="18"/>
      <c r="Q66" s="18"/>
      <c r="R66" s="18"/>
    </row>
    <row r="67" spans="2:27" ht="14.45" customHeight="1" x14ac:dyDescent="0.25">
      <c r="D67" s="44" t="s">
        <v>52</v>
      </c>
      <c r="E67" s="45">
        <v>0</v>
      </c>
      <c r="F67" s="48" t="s">
        <v>2063</v>
      </c>
      <c r="G67" s="10"/>
      <c r="H67" s="10"/>
      <c r="I67" s="10"/>
      <c r="J67" s="10"/>
      <c r="K67" s="10"/>
      <c r="L67" s="10"/>
      <c r="M67" s="10"/>
      <c r="N67" s="10"/>
      <c r="O67" s="10"/>
      <c r="P67" s="18"/>
      <c r="Q67" s="18"/>
      <c r="R67" s="18"/>
    </row>
    <row r="68" spans="2:27" ht="14.45" customHeight="1" x14ac:dyDescent="0.25">
      <c r="D68" s="44" t="s">
        <v>53</v>
      </c>
      <c r="E68" s="45">
        <v>0</v>
      </c>
      <c r="F68" s="48" t="s">
        <v>2063</v>
      </c>
      <c r="G68" s="10"/>
      <c r="H68" s="10"/>
      <c r="I68" s="10"/>
      <c r="J68" s="10"/>
      <c r="K68" s="10"/>
      <c r="L68" s="10"/>
      <c r="M68" s="10"/>
    </row>
    <row r="69" spans="2:27" ht="9" customHeight="1" x14ac:dyDescent="0.25">
      <c r="D69" s="29"/>
      <c r="E69" s="58"/>
      <c r="F69" s="50"/>
    </row>
    <row r="70" spans="2:27" ht="14.45" customHeight="1" x14ac:dyDescent="0.25">
      <c r="D70" s="28" t="s">
        <v>212</v>
      </c>
      <c r="E70" s="63">
        <v>0</v>
      </c>
      <c r="F70" s="59" t="s">
        <v>2063</v>
      </c>
      <c r="G70" s="27"/>
      <c r="H70" s="27"/>
      <c r="I70" s="27"/>
      <c r="J70" s="27"/>
      <c r="K70" s="27"/>
      <c r="L70" s="27"/>
      <c r="M70" s="27"/>
      <c r="N70" s="27"/>
    </row>
    <row r="71" spans="2:27" ht="9" customHeight="1" x14ac:dyDescent="0.25">
      <c r="E71" s="54"/>
      <c r="F71" s="56"/>
    </row>
    <row r="75" spans="2:27" ht="20.100000000000001" customHeight="1" x14ac:dyDescent="0.25">
      <c r="C75" s="40"/>
      <c r="D75" s="40"/>
    </row>
    <row r="76" spans="2:27" ht="6" customHeight="1" x14ac:dyDescent="0.25"/>
    <row r="77" spans="2:27" ht="30" customHeight="1" x14ac:dyDescent="0.25">
      <c r="B77" s="39" t="s">
        <v>1038</v>
      </c>
      <c r="E77" s="157" t="s">
        <v>241</v>
      </c>
      <c r="F77" s="158"/>
      <c r="G77" s="32"/>
      <c r="H77" s="15"/>
      <c r="I77" s="15"/>
      <c r="J77" s="15"/>
      <c r="K77" s="15"/>
      <c r="L77" s="37"/>
      <c r="N77" s="157" t="s">
        <v>210</v>
      </c>
      <c r="O77" s="158"/>
      <c r="P77" s="32"/>
      <c r="Q77" s="157" t="s">
        <v>258</v>
      </c>
      <c r="R77" s="158"/>
      <c r="S77" s="158"/>
      <c r="T77" s="158"/>
      <c r="U77" s="158"/>
    </row>
    <row r="78" spans="2:27" ht="15.6" customHeight="1" x14ac:dyDescent="0.25">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25">
      <c r="E79" s="51"/>
      <c r="F79" s="52"/>
      <c r="N79" s="51"/>
      <c r="P79" s="57"/>
      <c r="Q79" s="11"/>
      <c r="R79" s="11"/>
      <c r="U79" s="52"/>
    </row>
    <row r="80" spans="2:27" ht="14.45" customHeight="1" x14ac:dyDescent="0.2">
      <c r="D80" s="61" t="s">
        <v>57</v>
      </c>
      <c r="E80" s="45">
        <v>0</v>
      </c>
      <c r="F80" s="48" t="s">
        <v>2063</v>
      </c>
      <c r="G80" s="10"/>
      <c r="H80" s="10"/>
      <c r="I80" s="10"/>
      <c r="J80" s="10"/>
      <c r="K80" s="27"/>
      <c r="L80" s="27"/>
      <c r="M80" s="44" t="s">
        <v>121</v>
      </c>
      <c r="N80" s="45">
        <v>0</v>
      </c>
      <c r="O80" s="46" t="s">
        <v>2063</v>
      </c>
      <c r="P80" s="47"/>
      <c r="Q80" s="70">
        <v>0</v>
      </c>
      <c r="R80" s="70">
        <v>0</v>
      </c>
      <c r="S80" s="70">
        <v>0</v>
      </c>
      <c r="T80" s="70">
        <v>0</v>
      </c>
      <c r="U80" s="62">
        <v>0</v>
      </c>
      <c r="V80" s="27"/>
      <c r="AA80" s="71" t="s">
        <v>127</v>
      </c>
    </row>
    <row r="81" spans="4:27" ht="14.45" customHeight="1" x14ac:dyDescent="0.2">
      <c r="D81" s="61" t="s">
        <v>58</v>
      </c>
      <c r="E81" s="45">
        <v>0</v>
      </c>
      <c r="F81" s="48" t="s">
        <v>2063</v>
      </c>
      <c r="G81" s="10"/>
      <c r="H81" s="10"/>
      <c r="I81" s="10"/>
      <c r="J81" s="10"/>
      <c r="K81" s="10"/>
      <c r="L81" s="10"/>
      <c r="M81" s="44" t="s">
        <v>128</v>
      </c>
      <c r="N81" s="45">
        <v>0</v>
      </c>
      <c r="O81" s="46" t="s">
        <v>2063</v>
      </c>
      <c r="P81" s="47"/>
      <c r="Q81" s="70">
        <v>0</v>
      </c>
      <c r="R81" s="70">
        <v>0</v>
      </c>
      <c r="S81" s="70">
        <v>0</v>
      </c>
      <c r="T81" s="70">
        <v>0</v>
      </c>
      <c r="U81" s="62">
        <v>0</v>
      </c>
      <c r="AA81" s="71" t="s">
        <v>185</v>
      </c>
    </row>
    <row r="82" spans="4:27" ht="14.45" customHeight="1" x14ac:dyDescent="0.2">
      <c r="D82" s="61" t="s">
        <v>59</v>
      </c>
      <c r="E82" s="45">
        <v>0</v>
      </c>
      <c r="F82" s="48" t="s">
        <v>2063</v>
      </c>
      <c r="G82" s="10"/>
      <c r="H82" s="155"/>
      <c r="I82" s="156"/>
      <c r="J82" s="10"/>
      <c r="K82" s="10"/>
      <c r="L82" s="10"/>
      <c r="M82" s="44" t="s">
        <v>126</v>
      </c>
      <c r="N82" s="45">
        <v>0</v>
      </c>
      <c r="O82" s="46" t="s">
        <v>2063</v>
      </c>
      <c r="P82" s="47"/>
      <c r="Q82" s="70">
        <v>0</v>
      </c>
      <c r="R82" s="70">
        <v>0</v>
      </c>
      <c r="S82" s="70">
        <v>0</v>
      </c>
      <c r="T82" s="70">
        <v>0</v>
      </c>
      <c r="U82" s="62">
        <v>0</v>
      </c>
      <c r="AA82" s="71" t="s">
        <v>130</v>
      </c>
    </row>
    <row r="83" spans="4:27" ht="14.45" customHeight="1" x14ac:dyDescent="0.2">
      <c r="D83" s="61" t="s">
        <v>60</v>
      </c>
      <c r="E83" s="45">
        <v>0</v>
      </c>
      <c r="F83" s="48" t="s">
        <v>2063</v>
      </c>
      <c r="G83" s="10"/>
      <c r="H83" s="156"/>
      <c r="I83" s="156"/>
      <c r="J83" s="10"/>
      <c r="K83" s="10"/>
      <c r="L83" s="10"/>
      <c r="M83" s="44" t="s">
        <v>112</v>
      </c>
      <c r="N83" s="45">
        <v>0</v>
      </c>
      <c r="O83" s="46" t="s">
        <v>2063</v>
      </c>
      <c r="P83" s="47"/>
      <c r="Q83" s="70">
        <v>0</v>
      </c>
      <c r="R83" s="70">
        <v>0</v>
      </c>
      <c r="S83" s="70">
        <v>0</v>
      </c>
      <c r="T83" s="70">
        <v>0</v>
      </c>
      <c r="U83" s="62">
        <v>0</v>
      </c>
      <c r="AA83" s="71" t="s">
        <v>259</v>
      </c>
    </row>
    <row r="84" spans="4:27" ht="14.45" customHeight="1" x14ac:dyDescent="0.2">
      <c r="D84" s="61" t="s">
        <v>61</v>
      </c>
      <c r="E84" s="45">
        <v>0</v>
      </c>
      <c r="F84" s="48" t="s">
        <v>2063</v>
      </c>
      <c r="G84" s="10"/>
      <c r="H84" s="156"/>
      <c r="I84" s="156"/>
      <c r="J84" s="10"/>
      <c r="K84" s="10"/>
      <c r="L84" s="10"/>
      <c r="M84" s="29"/>
      <c r="N84" s="49"/>
      <c r="O84" s="14"/>
      <c r="P84" s="10"/>
      <c r="Q84" s="10"/>
      <c r="R84" s="10"/>
      <c r="S84" s="10"/>
      <c r="T84" s="10"/>
      <c r="U84" s="67"/>
      <c r="AA84" s="71" t="s">
        <v>172</v>
      </c>
    </row>
    <row r="85" spans="4:27" ht="14.45" customHeight="1" x14ac:dyDescent="0.2">
      <c r="D85" s="61" t="s">
        <v>62</v>
      </c>
      <c r="E85" s="45">
        <v>0</v>
      </c>
      <c r="F85" s="48" t="s">
        <v>2063</v>
      </c>
      <c r="G85" s="10"/>
      <c r="H85" s="156"/>
      <c r="I85" s="156"/>
      <c r="J85" s="10"/>
      <c r="K85" s="10"/>
      <c r="L85" s="10"/>
      <c r="M85" s="28" t="s">
        <v>212</v>
      </c>
      <c r="N85" s="63">
        <v>0</v>
      </c>
      <c r="O85" s="64" t="s">
        <v>2063</v>
      </c>
      <c r="P85" s="65"/>
      <c r="Q85" s="65">
        <v>0</v>
      </c>
      <c r="R85" s="65">
        <v>0</v>
      </c>
      <c r="S85" s="65">
        <v>0</v>
      </c>
      <c r="T85" s="65">
        <v>0</v>
      </c>
      <c r="U85" s="68">
        <v>0</v>
      </c>
    </row>
    <row r="86" spans="4:27" ht="14.45" customHeight="1" x14ac:dyDescent="0.2">
      <c r="D86" s="61" t="s">
        <v>63</v>
      </c>
      <c r="E86" s="45">
        <v>0</v>
      </c>
      <c r="F86" s="48" t="s">
        <v>2063</v>
      </c>
      <c r="G86" s="10"/>
      <c r="H86" s="156"/>
      <c r="I86" s="156"/>
      <c r="J86" s="10"/>
      <c r="K86" s="10"/>
      <c r="L86" s="10"/>
      <c r="N86" s="54"/>
      <c r="O86" s="55"/>
      <c r="P86" s="55"/>
      <c r="Q86" s="55"/>
      <c r="R86" s="55"/>
      <c r="S86" s="55"/>
      <c r="T86" s="55"/>
      <c r="U86" s="56"/>
    </row>
    <row r="87" spans="4:27" ht="14.45" customHeight="1" x14ac:dyDescent="0.2">
      <c r="D87" s="61" t="s">
        <v>64</v>
      </c>
      <c r="E87" s="45">
        <v>0</v>
      </c>
      <c r="F87" s="48" t="s">
        <v>2063</v>
      </c>
      <c r="G87" s="10"/>
      <c r="H87" s="156"/>
      <c r="I87" s="156"/>
      <c r="J87" s="10"/>
      <c r="K87" s="10"/>
      <c r="L87" s="10"/>
      <c r="M87" s="10"/>
      <c r="N87" s="10"/>
      <c r="O87" s="10"/>
      <c r="P87" s="18"/>
      <c r="Q87" s="18"/>
      <c r="R87" s="18"/>
    </row>
    <row r="88" spans="4:27" ht="14.45" customHeight="1" x14ac:dyDescent="0.2">
      <c r="D88" s="61" t="s">
        <v>65</v>
      </c>
      <c r="E88" s="45">
        <v>0</v>
      </c>
      <c r="F88" s="48" t="s">
        <v>2063</v>
      </c>
      <c r="G88" s="10"/>
      <c r="H88" s="10"/>
      <c r="I88" s="10"/>
      <c r="J88" s="10"/>
      <c r="K88" s="10"/>
      <c r="L88" s="10"/>
      <c r="M88" s="10"/>
      <c r="N88" s="10"/>
      <c r="O88" s="10"/>
      <c r="P88" s="18"/>
      <c r="Q88" s="18"/>
      <c r="R88" s="18"/>
    </row>
    <row r="89" spans="4:27" ht="14.45" customHeight="1" x14ac:dyDescent="0.2">
      <c r="D89" s="61" t="s">
        <v>66</v>
      </c>
      <c r="E89" s="45">
        <v>0</v>
      </c>
      <c r="F89" s="48" t="s">
        <v>2063</v>
      </c>
      <c r="G89" s="10"/>
      <c r="H89" s="10"/>
      <c r="I89" s="10"/>
      <c r="J89" s="10"/>
      <c r="K89" s="10"/>
      <c r="L89" s="10"/>
      <c r="M89" s="10"/>
    </row>
    <row r="90" spans="4:27" ht="14.45" customHeight="1" x14ac:dyDescent="0.2">
      <c r="D90" s="61" t="s">
        <v>67</v>
      </c>
      <c r="E90" s="45">
        <v>0</v>
      </c>
      <c r="F90" s="48" t="s">
        <v>2063</v>
      </c>
    </row>
    <row r="91" spans="4:27" ht="9" customHeight="1" x14ac:dyDescent="0.25">
      <c r="E91" s="58"/>
      <c r="F91" s="50"/>
      <c r="G91" s="27"/>
      <c r="H91" s="27"/>
      <c r="I91" s="27"/>
      <c r="J91" s="27"/>
      <c r="K91" s="27"/>
      <c r="L91" s="27"/>
      <c r="M91" s="27"/>
      <c r="N91" s="27"/>
    </row>
    <row r="92" spans="4:27" ht="14.45" customHeight="1" x14ac:dyDescent="0.25">
      <c r="D92" s="28" t="s">
        <v>212</v>
      </c>
      <c r="E92" s="63">
        <v>0</v>
      </c>
      <c r="F92" s="59" t="s">
        <v>2063</v>
      </c>
    </row>
    <row r="93" spans="4:27" ht="9" customHeight="1" x14ac:dyDescent="0.25">
      <c r="E93" s="54"/>
      <c r="F93" s="56"/>
    </row>
    <row r="96" spans="4:27" ht="30" customHeight="1" x14ac:dyDescent="0.25">
      <c r="E96" s="157" t="s">
        <v>242</v>
      </c>
      <c r="F96" s="158"/>
      <c r="G96" s="32"/>
      <c r="H96" s="15"/>
      <c r="I96" s="15"/>
      <c r="J96" s="15"/>
      <c r="K96" s="15"/>
      <c r="L96" s="37"/>
      <c r="N96" s="157" t="s">
        <v>253</v>
      </c>
      <c r="O96" s="158"/>
      <c r="P96" s="11"/>
      <c r="Q96" s="11"/>
      <c r="R96" s="11"/>
    </row>
    <row r="97" spans="4:35" ht="15.6" customHeight="1" x14ac:dyDescent="0.25">
      <c r="D97" s="17"/>
      <c r="E97" s="35" t="s">
        <v>236</v>
      </c>
      <c r="F97" s="36" t="s">
        <v>211</v>
      </c>
      <c r="H97" s="38"/>
      <c r="I97" s="38"/>
      <c r="K97" s="38"/>
      <c r="L97" s="38"/>
      <c r="M97" s="17"/>
      <c r="N97" s="35" t="s">
        <v>236</v>
      </c>
      <c r="O97" s="36" t="s">
        <v>211</v>
      </c>
      <c r="P97" s="20"/>
      <c r="Q97" s="21"/>
    </row>
    <row r="98" spans="4:35" ht="9" customHeight="1" x14ac:dyDescent="0.25">
      <c r="E98" s="51"/>
      <c r="F98" s="52"/>
      <c r="N98" s="51"/>
      <c r="O98" s="52"/>
      <c r="P98" s="22"/>
      <c r="Q98" s="22"/>
      <c r="R98" s="23"/>
    </row>
    <row r="99" spans="4:35" ht="14.45" customHeight="1" x14ac:dyDescent="0.2">
      <c r="D99" s="44" t="s">
        <v>69</v>
      </c>
      <c r="E99" s="45">
        <v>0</v>
      </c>
      <c r="F99" s="48" t="s">
        <v>2063</v>
      </c>
      <c r="G99" s="10"/>
      <c r="H99" s="10"/>
      <c r="I99" s="26"/>
      <c r="J99" s="26"/>
      <c r="K99" s="26"/>
      <c r="L99" s="26"/>
      <c r="M99" s="44" t="s">
        <v>254</v>
      </c>
      <c r="N99" s="45">
        <v>0</v>
      </c>
      <c r="O99" s="48" t="s">
        <v>2063</v>
      </c>
      <c r="P99" s="26"/>
      <c r="Q99" s="3" t="s">
        <v>105</v>
      </c>
      <c r="R99" s="77"/>
      <c r="S99" s="77"/>
      <c r="T99" s="77"/>
      <c r="U99" s="7"/>
      <c r="V99" s="7"/>
      <c r="W99" s="26"/>
      <c r="X99" s="26"/>
      <c r="Y99" s="26"/>
      <c r="Z99" s="26"/>
      <c r="AA99" s="7"/>
      <c r="AB99" s="7"/>
      <c r="AC99" s="7"/>
      <c r="AD99" s="7"/>
      <c r="AE99" s="7"/>
      <c r="AF99" s="7"/>
      <c r="AG99" s="26"/>
      <c r="AH99" s="26"/>
      <c r="AI99" s="26"/>
    </row>
    <row r="100" spans="4:35" ht="14.45" customHeight="1" x14ac:dyDescent="0.2">
      <c r="D100" s="44" t="s">
        <v>70</v>
      </c>
      <c r="E100" s="45">
        <v>0</v>
      </c>
      <c r="F100" s="48" t="s">
        <v>2063</v>
      </c>
      <c r="G100" s="10"/>
      <c r="H100" s="10"/>
      <c r="I100" s="10"/>
      <c r="J100" s="10"/>
      <c r="K100" s="10"/>
      <c r="L100" s="10"/>
      <c r="M100" s="44" t="s">
        <v>256</v>
      </c>
      <c r="N100" s="69">
        <v>0</v>
      </c>
      <c r="O100" s="48" t="s">
        <v>2063</v>
      </c>
      <c r="P100" s="18"/>
      <c r="Q100" s="3" t="s">
        <v>106</v>
      </c>
      <c r="R100" s="5"/>
      <c r="S100" s="71"/>
      <c r="T100" s="71"/>
      <c r="U100" s="71"/>
      <c r="V100" s="71"/>
    </row>
    <row r="101" spans="4:35" ht="14.45" customHeight="1" x14ac:dyDescent="0.2">
      <c r="D101" s="44" t="s">
        <v>71</v>
      </c>
      <c r="E101" s="45">
        <v>0</v>
      </c>
      <c r="F101" s="48" t="s">
        <v>2063</v>
      </c>
      <c r="G101" s="10"/>
      <c r="H101" s="16"/>
      <c r="I101" s="60"/>
      <c r="J101" s="10"/>
      <c r="K101" s="10"/>
      <c r="L101" s="10"/>
      <c r="M101" s="44" t="s">
        <v>255</v>
      </c>
      <c r="N101" s="69">
        <v>0</v>
      </c>
      <c r="O101" s="48" t="s">
        <v>2063</v>
      </c>
      <c r="P101" s="18"/>
      <c r="Q101" s="3" t="s">
        <v>107</v>
      </c>
      <c r="R101" s="5"/>
      <c r="S101" s="71"/>
      <c r="T101" s="71"/>
      <c r="U101" s="71"/>
      <c r="V101" s="71"/>
    </row>
    <row r="102" spans="4:35" ht="14.45" customHeight="1" x14ac:dyDescent="0.2">
      <c r="D102" s="44" t="s">
        <v>72</v>
      </c>
      <c r="E102" s="45">
        <v>0</v>
      </c>
      <c r="F102" s="48" t="s">
        <v>2063</v>
      </c>
      <c r="G102" s="10"/>
      <c r="H102" s="60"/>
      <c r="I102" s="60"/>
      <c r="J102" s="10"/>
      <c r="K102" s="10"/>
      <c r="L102" s="10"/>
      <c r="M102" s="44" t="s">
        <v>257</v>
      </c>
      <c r="N102" s="69">
        <v>0</v>
      </c>
      <c r="O102" s="48" t="s">
        <v>2063</v>
      </c>
      <c r="P102" s="18"/>
      <c r="Q102" s="3" t="s">
        <v>108</v>
      </c>
      <c r="R102" s="5"/>
      <c r="S102" s="71"/>
      <c r="T102" s="71"/>
      <c r="U102" s="71"/>
      <c r="V102" s="71"/>
    </row>
    <row r="103" spans="4:35" ht="14.45" customHeight="1" x14ac:dyDescent="0.25">
      <c r="D103" s="44" t="s">
        <v>73</v>
      </c>
      <c r="E103" s="45">
        <v>0</v>
      </c>
      <c r="F103" s="48" t="s">
        <v>2063</v>
      </c>
      <c r="G103" s="10"/>
      <c r="H103" s="60"/>
      <c r="I103" s="60"/>
      <c r="J103" s="10"/>
      <c r="K103" s="10"/>
      <c r="L103" s="10"/>
      <c r="M103" s="29"/>
      <c r="N103" s="49"/>
      <c r="O103" s="50"/>
      <c r="P103" s="18"/>
      <c r="Q103" s="5"/>
      <c r="R103" s="5"/>
      <c r="S103" s="71"/>
      <c r="T103" s="71"/>
      <c r="U103" s="71"/>
      <c r="V103" s="71"/>
    </row>
    <row r="104" spans="4:35" ht="14.45" customHeight="1" x14ac:dyDescent="0.25">
      <c r="D104" s="44" t="s">
        <v>59</v>
      </c>
      <c r="E104" s="45">
        <v>0</v>
      </c>
      <c r="F104" s="48" t="s">
        <v>2063</v>
      </c>
      <c r="G104" s="10"/>
      <c r="H104" s="60"/>
      <c r="I104" s="60"/>
      <c r="J104" s="10"/>
      <c r="K104" s="10"/>
      <c r="L104" s="10"/>
      <c r="M104" s="28" t="s">
        <v>212</v>
      </c>
      <c r="N104" s="63">
        <v>0</v>
      </c>
      <c r="O104" s="66" t="s">
        <v>2063</v>
      </c>
      <c r="P104" s="18"/>
      <c r="Q104" s="5"/>
      <c r="R104" s="5"/>
      <c r="S104" s="71"/>
      <c r="T104" s="71"/>
      <c r="U104" s="71"/>
      <c r="V104" s="71"/>
    </row>
    <row r="105" spans="4:35" ht="14.45" customHeight="1" x14ac:dyDescent="0.25">
      <c r="D105" s="44" t="s">
        <v>75</v>
      </c>
      <c r="E105" s="45">
        <v>0</v>
      </c>
      <c r="F105" s="48" t="s">
        <v>2063</v>
      </c>
      <c r="G105" s="10"/>
      <c r="H105" s="60"/>
      <c r="I105" s="60"/>
      <c r="J105" s="10"/>
      <c r="K105" s="10"/>
      <c r="L105" s="10"/>
      <c r="N105" s="54"/>
      <c r="O105" s="56"/>
      <c r="P105" s="18"/>
      <c r="Q105" s="18"/>
      <c r="R105" s="18"/>
    </row>
    <row r="106" spans="4:35" ht="14.45" customHeight="1" x14ac:dyDescent="0.25">
      <c r="D106" s="44" t="s">
        <v>76</v>
      </c>
      <c r="E106" s="45">
        <v>0</v>
      </c>
      <c r="F106" s="48" t="s">
        <v>2063</v>
      </c>
      <c r="G106" s="10"/>
      <c r="H106" s="60"/>
      <c r="I106" s="60"/>
      <c r="J106" s="10"/>
      <c r="K106" s="10"/>
      <c r="L106" s="10"/>
      <c r="M106" s="10"/>
      <c r="N106" s="10"/>
      <c r="O106" s="10"/>
      <c r="P106" s="18"/>
      <c r="Q106" s="18"/>
      <c r="R106" s="18"/>
    </row>
    <row r="107" spans="4:35" ht="14.45" customHeight="1" x14ac:dyDescent="0.25">
      <c r="D107" s="44" t="s">
        <v>77</v>
      </c>
      <c r="E107" s="45">
        <v>0</v>
      </c>
      <c r="F107" s="48" t="s">
        <v>2063</v>
      </c>
      <c r="G107" s="10"/>
      <c r="H107" s="10"/>
      <c r="I107" s="10"/>
      <c r="J107" s="10"/>
      <c r="K107" s="10"/>
      <c r="L107" s="10"/>
      <c r="M107" s="10"/>
      <c r="N107" s="10"/>
      <c r="O107" s="10"/>
      <c r="P107" s="18"/>
      <c r="Q107" s="18"/>
      <c r="R107" s="18"/>
    </row>
    <row r="108" spans="4:35" ht="14.45" customHeight="1" x14ac:dyDescent="0.25">
      <c r="D108" s="44" t="s">
        <v>78</v>
      </c>
      <c r="E108" s="45">
        <v>0</v>
      </c>
      <c r="F108" s="48" t="s">
        <v>2063</v>
      </c>
      <c r="G108" s="10"/>
      <c r="H108" s="10"/>
      <c r="I108" s="10"/>
      <c r="J108" s="10"/>
      <c r="K108" s="10"/>
      <c r="L108" s="10"/>
      <c r="M108" s="10"/>
    </row>
    <row r="109" spans="4:35" ht="14.45" customHeight="1" x14ac:dyDescent="0.25">
      <c r="D109" s="44" t="s">
        <v>79</v>
      </c>
      <c r="E109" s="45">
        <v>0</v>
      </c>
      <c r="F109" s="48" t="s">
        <v>2063</v>
      </c>
      <c r="G109" s="10"/>
      <c r="H109" s="10"/>
      <c r="I109" s="10"/>
      <c r="J109" s="10"/>
      <c r="K109" s="10"/>
      <c r="L109" s="10"/>
      <c r="M109" s="10"/>
      <c r="N109" s="10"/>
      <c r="O109" s="10"/>
      <c r="P109" s="18"/>
      <c r="Q109" s="18"/>
      <c r="R109" s="18"/>
    </row>
    <row r="110" spans="4:35" ht="14.45" customHeight="1" x14ac:dyDescent="0.25">
      <c r="D110" s="44" t="s">
        <v>80</v>
      </c>
      <c r="E110" s="45">
        <v>0</v>
      </c>
      <c r="F110" s="48" t="s">
        <v>2063</v>
      </c>
      <c r="G110" s="10"/>
      <c r="H110" s="16"/>
      <c r="I110" s="60"/>
      <c r="J110" s="10"/>
      <c r="K110" s="10"/>
      <c r="L110" s="10"/>
      <c r="M110" s="10"/>
      <c r="N110" s="10"/>
      <c r="O110" s="10"/>
      <c r="P110" s="18"/>
      <c r="Q110" s="18"/>
      <c r="R110" s="18"/>
    </row>
    <row r="111" spans="4:35" ht="14.45" customHeight="1" x14ac:dyDescent="0.25">
      <c r="D111" s="44" t="s">
        <v>81</v>
      </c>
      <c r="E111" s="45">
        <v>0</v>
      </c>
      <c r="F111" s="48" t="s">
        <v>2063</v>
      </c>
      <c r="G111" s="10"/>
      <c r="H111" s="60"/>
      <c r="I111" s="60"/>
      <c r="J111" s="10"/>
      <c r="K111" s="10"/>
      <c r="L111" s="10"/>
      <c r="M111" s="10"/>
      <c r="N111" s="10"/>
      <c r="O111" s="10"/>
      <c r="P111" s="18"/>
      <c r="Q111" s="18"/>
      <c r="R111" s="18"/>
    </row>
    <row r="112" spans="4:35" ht="14.45" customHeight="1" x14ac:dyDescent="0.25">
      <c r="D112" s="44" t="s">
        <v>82</v>
      </c>
      <c r="E112" s="45">
        <v>0</v>
      </c>
      <c r="F112" s="48" t="s">
        <v>2063</v>
      </c>
      <c r="G112" s="10"/>
      <c r="H112" s="60"/>
      <c r="I112" s="60"/>
      <c r="J112" s="10"/>
      <c r="K112" s="10"/>
      <c r="L112" s="10"/>
      <c r="M112" s="10"/>
      <c r="N112" s="10"/>
      <c r="O112" s="10"/>
      <c r="P112" s="18"/>
      <c r="Q112" s="18"/>
      <c r="R112" s="18"/>
    </row>
    <row r="113" spans="4:18" ht="14.45" customHeight="1" x14ac:dyDescent="0.25">
      <c r="D113" s="44" t="s">
        <v>83</v>
      </c>
      <c r="E113" s="45">
        <v>0</v>
      </c>
      <c r="F113" s="48" t="s">
        <v>2063</v>
      </c>
      <c r="G113" s="10"/>
      <c r="H113" s="60"/>
      <c r="I113" s="60"/>
      <c r="J113" s="10"/>
      <c r="K113" s="10"/>
      <c r="L113" s="10"/>
      <c r="M113" s="10"/>
      <c r="N113" s="10"/>
      <c r="O113" s="10"/>
      <c r="P113" s="18"/>
      <c r="Q113" s="18"/>
      <c r="R113" s="18"/>
    </row>
    <row r="114" spans="4:18" ht="14.45" customHeight="1" x14ac:dyDescent="0.25">
      <c r="D114" s="44" t="s">
        <v>84</v>
      </c>
      <c r="E114" s="45">
        <v>0</v>
      </c>
      <c r="F114" s="48" t="s">
        <v>2063</v>
      </c>
      <c r="G114" s="10"/>
      <c r="H114" s="60"/>
      <c r="I114" s="60"/>
      <c r="J114" s="10"/>
      <c r="K114" s="10"/>
      <c r="L114" s="10"/>
      <c r="M114" s="10"/>
      <c r="N114" s="10"/>
      <c r="O114" s="10"/>
      <c r="P114" s="18"/>
      <c r="Q114" s="18"/>
      <c r="R114" s="18"/>
    </row>
    <row r="115" spans="4:18" ht="14.45" customHeight="1" x14ac:dyDescent="0.25">
      <c r="D115" s="44" t="s">
        <v>85</v>
      </c>
      <c r="E115" s="45">
        <v>0</v>
      </c>
      <c r="F115" s="48" t="s">
        <v>2063</v>
      </c>
      <c r="G115" s="10"/>
      <c r="H115" s="60"/>
      <c r="I115" s="60"/>
      <c r="J115" s="10"/>
      <c r="K115" s="10"/>
      <c r="L115" s="10"/>
      <c r="M115" s="10"/>
      <c r="N115" s="10"/>
      <c r="O115" s="10"/>
      <c r="P115" s="18"/>
      <c r="Q115" s="18"/>
      <c r="R115" s="18"/>
    </row>
    <row r="116" spans="4:18" ht="14.45" customHeight="1" x14ac:dyDescent="0.25">
      <c r="D116" s="44" t="s">
        <v>86</v>
      </c>
      <c r="E116" s="45">
        <v>0</v>
      </c>
      <c r="F116" s="48" t="s">
        <v>2063</v>
      </c>
      <c r="G116" s="10"/>
      <c r="H116" s="60"/>
      <c r="I116" s="60"/>
      <c r="J116" s="10"/>
      <c r="K116" s="10"/>
      <c r="L116" s="10"/>
      <c r="M116" s="10"/>
    </row>
    <row r="117" spans="4:18" ht="14.45" customHeight="1" x14ac:dyDescent="0.25">
      <c r="D117" s="44" t="s">
        <v>243</v>
      </c>
      <c r="E117" s="45">
        <v>0</v>
      </c>
      <c r="F117" s="48" t="s">
        <v>2063</v>
      </c>
      <c r="G117" s="10"/>
      <c r="H117" s="60"/>
      <c r="I117" s="60"/>
      <c r="J117" s="10"/>
      <c r="K117" s="10"/>
      <c r="L117" s="10"/>
      <c r="M117" s="10"/>
    </row>
    <row r="118" spans="4:18" ht="14.45" customHeight="1" x14ac:dyDescent="0.25">
      <c r="D118" s="44" t="s">
        <v>244</v>
      </c>
      <c r="E118" s="45">
        <v>0</v>
      </c>
      <c r="F118" s="48" t="s">
        <v>2063</v>
      </c>
      <c r="G118" s="10"/>
      <c r="H118" s="60"/>
      <c r="I118" s="60"/>
      <c r="J118" s="10"/>
      <c r="K118" s="10"/>
      <c r="L118" s="10"/>
      <c r="M118" s="10"/>
      <c r="N118" s="10"/>
      <c r="O118" s="10"/>
      <c r="P118" s="18"/>
      <c r="Q118" s="18"/>
      <c r="R118" s="18"/>
    </row>
    <row r="119" spans="4:18" ht="14.45" customHeight="1" x14ac:dyDescent="0.25">
      <c r="D119" s="44" t="s">
        <v>245</v>
      </c>
      <c r="E119" s="45">
        <v>0</v>
      </c>
      <c r="F119" s="48" t="s">
        <v>2063</v>
      </c>
      <c r="G119" s="10"/>
      <c r="H119" s="60"/>
      <c r="I119" s="60"/>
      <c r="J119" s="10"/>
      <c r="K119" s="10"/>
      <c r="L119" s="10"/>
      <c r="M119" s="10"/>
      <c r="N119" s="10"/>
      <c r="O119" s="10"/>
      <c r="P119" s="18"/>
      <c r="Q119" s="18"/>
      <c r="R119" s="18"/>
    </row>
    <row r="120" spans="4:18" ht="14.45" customHeight="1" x14ac:dyDescent="0.25">
      <c r="D120" s="44" t="s">
        <v>90</v>
      </c>
      <c r="E120" s="45">
        <v>0</v>
      </c>
      <c r="F120" s="48" t="s">
        <v>2063</v>
      </c>
      <c r="G120" s="10"/>
      <c r="H120" s="60"/>
      <c r="I120" s="60"/>
      <c r="J120" s="10"/>
      <c r="K120" s="10"/>
      <c r="L120" s="10"/>
      <c r="M120" s="10"/>
      <c r="N120" s="10"/>
      <c r="O120" s="10"/>
      <c r="P120" s="18"/>
      <c r="Q120" s="18"/>
      <c r="R120" s="18"/>
    </row>
    <row r="121" spans="4:18" ht="14.45" customHeight="1" x14ac:dyDescent="0.25">
      <c r="D121" s="44" t="s">
        <v>117</v>
      </c>
      <c r="E121" s="45">
        <v>0</v>
      </c>
      <c r="F121" s="48" t="s">
        <v>2063</v>
      </c>
      <c r="G121" s="10"/>
      <c r="H121" s="60"/>
      <c r="I121" s="60"/>
      <c r="J121" s="10"/>
      <c r="K121" s="10"/>
      <c r="L121" s="10"/>
      <c r="M121" s="10"/>
      <c r="N121" s="10"/>
      <c r="O121" s="10"/>
      <c r="P121" s="18"/>
      <c r="Q121" s="18"/>
      <c r="R121" s="18"/>
    </row>
    <row r="122" spans="4:18" ht="14.45" customHeight="1" x14ac:dyDescent="0.25">
      <c r="D122" s="44" t="s">
        <v>92</v>
      </c>
      <c r="E122" s="45">
        <v>0</v>
      </c>
      <c r="F122" s="48" t="s">
        <v>2063</v>
      </c>
      <c r="G122" s="10"/>
      <c r="H122" s="10"/>
      <c r="I122" s="10"/>
      <c r="J122" s="10"/>
      <c r="K122" s="10"/>
      <c r="L122" s="10"/>
      <c r="M122" s="10"/>
      <c r="N122" s="10"/>
      <c r="O122" s="10"/>
      <c r="P122" s="18"/>
      <c r="Q122" s="18"/>
      <c r="R122" s="18"/>
    </row>
    <row r="123" spans="4:18" ht="14.45" customHeight="1" x14ac:dyDescent="0.25">
      <c r="D123" s="44" t="s">
        <v>246</v>
      </c>
      <c r="E123" s="45" t="e">
        <v>#REF!</v>
      </c>
      <c r="F123" s="48" t="e">
        <v>#REF!</v>
      </c>
      <c r="G123" s="10"/>
      <c r="H123" s="10"/>
      <c r="I123" s="10"/>
      <c r="J123" s="10"/>
      <c r="K123" s="10"/>
      <c r="L123" s="10"/>
      <c r="M123" s="10"/>
    </row>
    <row r="124" spans="4:18" ht="9" customHeight="1" x14ac:dyDescent="0.25">
      <c r="E124" s="58"/>
      <c r="F124" s="50"/>
      <c r="G124" s="27"/>
      <c r="H124" s="27"/>
      <c r="I124" s="27"/>
      <c r="J124" s="27"/>
      <c r="K124" s="27"/>
      <c r="L124" s="27"/>
      <c r="M124" s="27"/>
      <c r="N124" s="27"/>
    </row>
    <row r="125" spans="4:18" ht="14.45" customHeight="1" x14ac:dyDescent="0.25">
      <c r="D125" s="28" t="s">
        <v>212</v>
      </c>
      <c r="E125" s="63" t="e">
        <v>#REF!</v>
      </c>
      <c r="F125" s="59" t="e">
        <v>#REF!</v>
      </c>
    </row>
    <row r="126" spans="4:18" ht="9" customHeight="1" x14ac:dyDescent="0.25">
      <c r="E126" s="54"/>
      <c r="F126" s="56"/>
    </row>
    <row r="129" spans="4:23" ht="30" customHeight="1" x14ac:dyDescent="0.25">
      <c r="E129" s="157" t="s">
        <v>247</v>
      </c>
      <c r="F129" s="158"/>
      <c r="G129" s="32"/>
      <c r="H129" s="15"/>
      <c r="I129" s="15"/>
      <c r="J129" s="15"/>
      <c r="K129" s="15"/>
      <c r="L129" s="37"/>
      <c r="M129" s="13"/>
      <c r="N129" s="13"/>
      <c r="O129" s="13"/>
      <c r="P129" s="11"/>
      <c r="Q129" s="11"/>
      <c r="R129" s="11"/>
    </row>
    <row r="130" spans="4:23" ht="15.6" customHeight="1" x14ac:dyDescent="0.25">
      <c r="D130" s="17"/>
      <c r="E130" s="35" t="s">
        <v>236</v>
      </c>
      <c r="F130" s="36" t="s">
        <v>211</v>
      </c>
      <c r="H130" s="38"/>
      <c r="I130" s="38"/>
      <c r="K130" s="38"/>
      <c r="L130" s="38"/>
      <c r="M130" s="16"/>
      <c r="N130" s="16"/>
      <c r="P130" s="20"/>
      <c r="Q130" s="21"/>
    </row>
    <row r="131" spans="4:23" ht="9" customHeight="1" x14ac:dyDescent="0.25">
      <c r="E131" s="51"/>
      <c r="F131" s="52"/>
      <c r="N131" s="14"/>
      <c r="O131" s="10"/>
      <c r="P131" s="22"/>
      <c r="Q131" s="22"/>
      <c r="R131" s="23"/>
    </row>
    <row r="132" spans="4:23" ht="14.45" customHeight="1" x14ac:dyDescent="0.25">
      <c r="D132" s="44" t="s">
        <v>95</v>
      </c>
      <c r="E132" s="45">
        <v>0</v>
      </c>
      <c r="F132" s="48" t="s">
        <v>2063</v>
      </c>
      <c r="G132" s="10"/>
      <c r="H132" s="10"/>
      <c r="I132" s="26"/>
      <c r="J132" s="26"/>
      <c r="K132" s="26"/>
      <c r="L132" s="26"/>
      <c r="M132" s="26"/>
      <c r="N132" s="26"/>
      <c r="O132" s="26"/>
      <c r="P132" s="26"/>
      <c r="Q132" s="26"/>
      <c r="R132" s="26"/>
      <c r="S132" s="26"/>
      <c r="T132" s="26"/>
      <c r="U132" s="26"/>
      <c r="V132" s="26"/>
      <c r="W132" s="26"/>
    </row>
    <row r="133" spans="4:23" ht="14.45" customHeight="1" x14ac:dyDescent="0.25">
      <c r="D133" s="44" t="s">
        <v>96</v>
      </c>
      <c r="E133" s="45">
        <v>0</v>
      </c>
      <c r="F133" s="48" t="s">
        <v>2063</v>
      </c>
      <c r="G133" s="10"/>
      <c r="H133" s="10"/>
      <c r="I133" s="10"/>
      <c r="J133" s="10"/>
      <c r="K133" s="10"/>
      <c r="L133" s="10"/>
      <c r="M133" s="10"/>
      <c r="N133" s="10"/>
      <c r="O133" s="10"/>
      <c r="P133" s="18"/>
      <c r="Q133" s="18"/>
      <c r="R133" s="18"/>
    </row>
    <row r="134" spans="4:23" ht="14.45" customHeight="1" x14ac:dyDescent="0.25">
      <c r="D134" s="44" t="s">
        <v>97</v>
      </c>
      <c r="E134" s="45">
        <v>0</v>
      </c>
      <c r="F134" s="48" t="s">
        <v>2063</v>
      </c>
      <c r="G134" s="10"/>
      <c r="H134" s="16"/>
      <c r="I134" s="60"/>
      <c r="J134" s="10"/>
      <c r="K134" s="10"/>
      <c r="L134" s="10"/>
      <c r="M134" s="10"/>
      <c r="N134" s="10"/>
      <c r="O134" s="10"/>
      <c r="P134" s="18"/>
      <c r="Q134" s="18"/>
      <c r="R134" s="18"/>
    </row>
    <row r="135" spans="4:23" ht="14.45" customHeight="1" x14ac:dyDescent="0.25">
      <c r="D135" s="44" t="s">
        <v>98</v>
      </c>
      <c r="E135" s="45">
        <v>0</v>
      </c>
      <c r="F135" s="48" t="s">
        <v>2063</v>
      </c>
      <c r="G135" s="10"/>
      <c r="H135" s="60"/>
      <c r="I135" s="60"/>
      <c r="J135" s="10"/>
      <c r="K135" s="10"/>
      <c r="L135" s="10"/>
      <c r="M135" s="10"/>
      <c r="N135" s="10"/>
      <c r="O135" s="10"/>
      <c r="P135" s="18"/>
      <c r="Q135" s="18"/>
      <c r="R135" s="18"/>
    </row>
    <row r="136" spans="4:23" ht="14.45" customHeight="1" x14ac:dyDescent="0.25">
      <c r="D136" s="44" t="s">
        <v>99</v>
      </c>
      <c r="E136" s="45">
        <v>0</v>
      </c>
      <c r="F136" s="48" t="s">
        <v>2063</v>
      </c>
      <c r="G136" s="10"/>
      <c r="H136" s="60"/>
      <c r="I136" s="60"/>
      <c r="J136" s="10"/>
      <c r="K136" s="10"/>
      <c r="L136" s="10"/>
      <c r="M136" s="10"/>
      <c r="N136" s="10"/>
      <c r="O136" s="10"/>
      <c r="P136" s="18"/>
      <c r="Q136" s="18"/>
      <c r="R136" s="18"/>
    </row>
    <row r="137" spans="4:23" ht="14.45" customHeight="1" x14ac:dyDescent="0.25">
      <c r="D137" s="44" t="s">
        <v>100</v>
      </c>
      <c r="E137" s="45">
        <v>0</v>
      </c>
      <c r="F137" s="48" t="s">
        <v>2063</v>
      </c>
      <c r="G137" s="10"/>
      <c r="H137" s="60"/>
      <c r="I137" s="60"/>
      <c r="J137" s="10"/>
      <c r="K137" s="10"/>
      <c r="L137" s="10"/>
      <c r="M137" s="10"/>
      <c r="N137" s="10"/>
      <c r="O137" s="10"/>
      <c r="P137" s="18"/>
      <c r="Q137" s="18"/>
      <c r="R137" s="18"/>
    </row>
    <row r="138" spans="4:23" ht="14.45" customHeight="1" x14ac:dyDescent="0.25">
      <c r="D138" s="44" t="s">
        <v>101</v>
      </c>
      <c r="E138" s="45">
        <v>0</v>
      </c>
      <c r="F138" s="48" t="s">
        <v>2063</v>
      </c>
      <c r="G138" s="10"/>
      <c r="H138" s="60"/>
      <c r="I138" s="60"/>
      <c r="J138" s="10"/>
      <c r="K138" s="10"/>
      <c r="L138" s="10"/>
      <c r="M138" s="10"/>
      <c r="N138" s="10"/>
      <c r="O138" s="10"/>
      <c r="P138" s="18"/>
      <c r="Q138" s="18"/>
      <c r="R138" s="18"/>
    </row>
    <row r="139" spans="4:23" ht="14.45" customHeight="1" x14ac:dyDescent="0.25">
      <c r="D139" s="44" t="s">
        <v>102</v>
      </c>
      <c r="E139" s="45">
        <v>0</v>
      </c>
      <c r="F139" s="48" t="s">
        <v>2063</v>
      </c>
      <c r="G139" s="10"/>
      <c r="H139" s="60"/>
      <c r="I139" s="60"/>
      <c r="J139" s="10"/>
      <c r="K139" s="10"/>
      <c r="L139" s="10"/>
      <c r="M139" s="10"/>
      <c r="N139" s="10"/>
      <c r="O139" s="10"/>
      <c r="P139" s="18"/>
      <c r="Q139" s="18"/>
      <c r="R139" s="18"/>
    </row>
    <row r="140" spans="4:23" ht="14.45" customHeight="1" x14ac:dyDescent="0.25">
      <c r="D140" s="44" t="s">
        <v>103</v>
      </c>
      <c r="E140" s="45">
        <v>0</v>
      </c>
      <c r="F140" s="48" t="s">
        <v>2063</v>
      </c>
      <c r="G140" s="10"/>
      <c r="H140" s="10"/>
      <c r="I140" s="10"/>
      <c r="J140" s="10"/>
      <c r="K140" s="10"/>
      <c r="L140" s="10"/>
      <c r="M140" s="10"/>
      <c r="N140" s="10"/>
      <c r="O140" s="10"/>
      <c r="P140" s="18"/>
      <c r="Q140" s="18"/>
      <c r="R140" s="18"/>
    </row>
    <row r="141" spans="4:23" ht="14.45" customHeight="1" x14ac:dyDescent="0.25">
      <c r="D141" s="44" t="s">
        <v>104</v>
      </c>
      <c r="E141" s="45">
        <v>0</v>
      </c>
      <c r="F141" s="48" t="s">
        <v>2063</v>
      </c>
      <c r="G141" s="10"/>
      <c r="H141" s="10"/>
      <c r="I141" s="10"/>
      <c r="J141" s="10"/>
      <c r="K141" s="10"/>
      <c r="L141" s="10"/>
      <c r="M141" s="10"/>
    </row>
    <row r="142" spans="4:23" ht="9" customHeight="1" x14ac:dyDescent="0.25">
      <c r="E142" s="58"/>
      <c r="F142" s="50"/>
      <c r="G142" s="27"/>
      <c r="H142" s="27"/>
      <c r="I142" s="27"/>
      <c r="J142" s="27"/>
      <c r="K142" s="27"/>
      <c r="L142" s="27"/>
      <c r="M142" s="27"/>
      <c r="N142" s="27"/>
    </row>
    <row r="143" spans="4:23" ht="14.45" customHeight="1" x14ac:dyDescent="0.25">
      <c r="D143" s="28" t="s">
        <v>212</v>
      </c>
      <c r="E143" s="63">
        <v>0</v>
      </c>
      <c r="F143" s="59" t="s">
        <v>2063</v>
      </c>
    </row>
    <row r="144" spans="4:23" ht="9" customHeight="1" x14ac:dyDescent="0.25">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31" priority="3" operator="equal">
      <formula>"No"</formula>
    </cfRule>
    <cfRule type="cellIs" dxfId="330" priority="4" operator="equal">
      <formula>"Yes"</formula>
    </cfRule>
  </conditionalFormatting>
  <conditionalFormatting sqref="B29">
    <cfRule type="cellIs" dxfId="329" priority="5" operator="equal">
      <formula>"No"</formula>
    </cfRule>
    <cfRule type="cellIs" dxfId="328" priority="6" operator="equal">
      <formula>"Yes"</formula>
    </cfRule>
  </conditionalFormatting>
  <conditionalFormatting sqref="B44">
    <cfRule type="cellIs" dxfId="327" priority="11" operator="equal">
      <formula>"No"</formula>
    </cfRule>
    <cfRule type="cellIs" dxfId="326" priority="12" operator="equal">
      <formula>"Yes"</formula>
    </cfRule>
  </conditionalFormatting>
  <conditionalFormatting sqref="B77">
    <cfRule type="cellIs" dxfId="325" priority="1" operator="equal">
      <formula>"No"</formula>
    </cfRule>
    <cfRule type="cellIs" dxfId="32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48</vt:i4>
      </vt:variant>
    </vt:vector>
  </HeadingPairs>
  <TitlesOfParts>
    <vt:vector size="97" baseType="lpstr">
      <vt:lpstr>Data Export</vt:lpstr>
      <vt:lpstr>Submissions</vt:lpstr>
      <vt:lpstr>Staff Counts</vt:lpstr>
      <vt:lpstr>Summary Report</vt:lpstr>
      <vt:lpstr>ADRC - Berkshire</vt:lpstr>
      <vt:lpstr>ADRC - Boston</vt:lpstr>
      <vt:lpstr>ADRC - Cape Cod &amp; Islands</vt:lpstr>
      <vt:lpstr>ADRC - Central Mass</vt:lpstr>
      <vt:lpstr>ADRC - GNS Link</vt:lpstr>
      <vt:lpstr>ADRC - Merrimack</vt:lpstr>
      <vt:lpstr>ADRC - MetroBoston</vt:lpstr>
      <vt:lpstr>ADRC - MetroWest</vt:lpstr>
      <vt:lpstr>ADRC - Pioneer</vt:lpstr>
      <vt:lpstr>ADRC - Sthrn &amp; Sthestrn</vt:lpstr>
      <vt:lpstr>AdLib</vt:lpstr>
      <vt:lpstr>BCIL</vt:lpstr>
      <vt:lpstr>CLW</vt:lpstr>
      <vt:lpstr>CORD</vt:lpstr>
      <vt:lpstr>DRC</vt:lpstr>
      <vt:lpstr>IA</vt:lpstr>
      <vt:lpstr>MWCIL</vt:lpstr>
      <vt:lpstr>NILP</vt:lpstr>
      <vt:lpstr>SCIL</vt:lpstr>
      <vt:lpstr>Stavros</vt:lpstr>
      <vt:lpstr>Access Care</vt:lpstr>
      <vt:lpstr>AgeSpan</vt:lpstr>
      <vt:lpstr>Berkshire</vt:lpstr>
      <vt:lpstr>Boston Senior</vt:lpstr>
      <vt:lpstr>Bristol</vt:lpstr>
      <vt:lpstr>Cape Cod</vt:lpstr>
      <vt:lpstr>Central Boston</vt:lpstr>
      <vt:lpstr>Coastline</vt:lpstr>
      <vt:lpstr>Ethos</vt:lpstr>
      <vt:lpstr>Greater Lynn</vt:lpstr>
      <vt:lpstr>Greater Springfield</vt:lpstr>
      <vt:lpstr>HESSCO</vt:lpstr>
      <vt:lpstr>Highland</vt:lpstr>
      <vt:lpstr>LifePath</vt:lpstr>
      <vt:lpstr>Minuteman</vt:lpstr>
      <vt:lpstr>Mystic Valley</vt:lpstr>
      <vt:lpstr>North Central</vt:lpstr>
      <vt:lpstr>Old Colony</vt:lpstr>
      <vt:lpstr>SeniorCare</vt:lpstr>
      <vt:lpstr>Somerville Cambridge</vt:lpstr>
      <vt:lpstr>South Shore</vt:lpstr>
      <vt:lpstr>Springwell</vt:lpstr>
      <vt:lpstr>TriValley</vt:lpstr>
      <vt:lpstr>Worcester</vt:lpstr>
      <vt:lpstr>BayPath</vt:lpstr>
      <vt:lpstr>'Access Care'!Print_Area</vt:lpstr>
      <vt:lpstr>AdLib!Print_Area</vt:lpstr>
      <vt:lpstr>'ADRC - Berkshire'!Print_Area</vt:lpstr>
      <vt:lpstr>'ADRC - Boston'!Print_Area</vt:lpstr>
      <vt:lpstr>'ADRC - Cape Cod &amp; Islands'!Print_Area</vt:lpstr>
      <vt:lpstr>'ADRC - Central Mass'!Print_Area</vt:lpstr>
      <vt:lpstr>'ADRC - GNS Link'!Print_Area</vt:lpstr>
      <vt:lpstr>'ADRC - Merrimack'!Print_Area</vt:lpstr>
      <vt:lpstr>'ADRC - MetroBoston'!Print_Area</vt:lpstr>
      <vt:lpstr>'ADRC - MetroWest'!Print_Area</vt:lpstr>
      <vt:lpstr>'ADRC - Pioneer'!Print_Area</vt:lpstr>
      <vt:lpstr>'ADRC - Sthrn &amp; Sthestrn'!Print_Area</vt:lpstr>
      <vt:lpstr>AgeSpan!Print_Area</vt:lpstr>
      <vt:lpstr>BayPath!Print_Area</vt:lpstr>
      <vt:lpstr>BCIL!Print_Area</vt:lpstr>
      <vt:lpstr>Berkshire!Print_Area</vt:lpstr>
      <vt:lpstr>'Boston Senior'!Print_Area</vt:lpstr>
      <vt:lpstr>Bristol!Print_Area</vt:lpstr>
      <vt:lpstr>'Cape Cod'!Print_Area</vt:lpstr>
      <vt:lpstr>'Central Boston'!Print_Area</vt:lpstr>
      <vt:lpstr>CLW!Print_Area</vt:lpstr>
      <vt:lpstr>Coastline!Print_Area</vt:lpstr>
      <vt:lpstr>CORD!Print_Area</vt:lpstr>
      <vt:lpstr>DRC!Print_Area</vt:lpstr>
      <vt:lpstr>Ethos!Print_Area</vt:lpstr>
      <vt:lpstr>'Greater Lynn'!Print_Area</vt:lpstr>
      <vt:lpstr>'Greater Springfield'!Print_Area</vt:lpstr>
      <vt:lpstr>HESSCO!Print_Area</vt:lpstr>
      <vt:lpstr>Highland!Print_Area</vt:lpstr>
      <vt:lpstr>IA!Print_Area</vt:lpstr>
      <vt:lpstr>LifePath!Print_Area</vt:lpstr>
      <vt:lpstr>Minuteman!Print_Area</vt:lpstr>
      <vt:lpstr>MWCIL!Print_Area</vt:lpstr>
      <vt:lpstr>'Mystic Valley'!Print_Area</vt:lpstr>
      <vt:lpstr>NILP!Print_Area</vt:lpstr>
      <vt:lpstr>'North Central'!Print_Area</vt:lpstr>
      <vt:lpstr>'Old Colony'!Print_Area</vt:lpstr>
      <vt:lpstr>SCIL!Print_Area</vt:lpstr>
      <vt:lpstr>SeniorCare!Print_Area</vt:lpstr>
      <vt:lpstr>'Somerville Cambridge'!Print_Area</vt:lpstr>
      <vt:lpstr>'South Shore'!Print_Area</vt:lpstr>
      <vt:lpstr>Springwell!Print_Area</vt:lpstr>
      <vt:lpstr>'Staff Counts'!Print_Area</vt:lpstr>
      <vt:lpstr>Stavros!Print_Area</vt:lpstr>
      <vt:lpstr>Submissions!Print_Area</vt:lpstr>
      <vt:lpstr>'Summary Report'!Print_Area</vt:lpstr>
      <vt:lpstr>TriValley!Print_Area</vt:lpstr>
      <vt:lpstr>Worcester!Print_Area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Venditto, Michael (ELD)</dc:creator>
  <cp:lastModifiedBy>Johnson, Chantal  (ELD)</cp:lastModifiedBy>
  <cp:lastPrinted>2025-07-21T13:50:39Z</cp:lastPrinted>
  <dcterms:created xsi:type="dcterms:W3CDTF">2022-09-02T20:42:05Z</dcterms:created>
  <dcterms:modified xsi:type="dcterms:W3CDTF">2026-05-11T19:39:07Z</dcterms:modified>
</cp:coreProperties>
</file>